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D:\FORMS\CO-71A\"/>
    </mc:Choice>
  </mc:AlternateContent>
  <workbookProtection workbookAlgorithmName="SHA-512" workbookHashValue="68+Kiz2xtGzI4oL7PifkzGdahzmLSv9oesrCFB1qCoUzYMucE5wACGdX7xJXKWAp6TWHV4uSL3fYufJeAfXgGA==" workbookSaltValue="tghzG2xIxz58LpIUvo6lww==" workbookSpinCount="100000" lockStructure="1"/>
  <bookViews>
    <workbookView xWindow="2340" yWindow="2340" windowWidth="38700" windowHeight="15432"/>
  </bookViews>
  <sheets>
    <sheet name="CO-71A" sheetId="1" r:id="rId1"/>
    <sheet name="DATA" sheetId="4" state="hidden" r:id="rId2"/>
    <sheet name="CO-71" sheetId="3" state="hidden" r:id="rId3"/>
  </sheets>
  <externalReferences>
    <externalReference r:id="rId4"/>
  </externalReferences>
  <definedNames>
    <definedName name="_xlnm._FilterDatabase" localSheetId="0" hidden="1">'CO-71A'!$D$9:$N$16</definedName>
    <definedName name="ACTIVITY">[1]Lists!$A$2:$A$11</definedName>
    <definedName name="CommStations">DATA!$F$4:$F$31</definedName>
    <definedName name="FuelLoc">[1]Lists!$S$2:$S$4</definedName>
    <definedName name="FuelType">[1]Lists!$T$2:$T$4</definedName>
    <definedName name="List">[1]Activity!$M$15:$P$203</definedName>
    <definedName name="MNTH">[1]Lists!$L$2:$L$13</definedName>
    <definedName name="Month">DATA!$C$4:$C$15</definedName>
    <definedName name="OT1LIST">OFFSET([1]Lists!$I$1,1,0,MAX([1]Lists!$G:$G),1)</definedName>
    <definedName name="OtherDPSVeh">OFFSET([1]Setup!$AB$19,0,0,[1]Setup!$AG$18,1)</definedName>
    <definedName name="OTINDEX1">OFFSET([1]Setup!$S$20,0,0,COUNTA([1]Setup!$S$20:$S$25),1)</definedName>
    <definedName name="_xlnm.Print_Area" localSheetId="2">'CO-71'!$A$1:$AB$53</definedName>
    <definedName name="_xlnm.Print_Area" localSheetId="0">'CO-71A'!$A$1:$P$57</definedName>
    <definedName name="RANK">[1]Lists!$D$2:$D$14</definedName>
    <definedName name="vehlist">OFFSET([1]Setup!$AB$19,0,0,MATCH("*",[1]Setup!$AB$19:$AB$25,-1),1)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2" i="1" l="1"/>
  <c r="O13" i="1"/>
  <c r="O14" i="1"/>
  <c r="O15" i="1"/>
  <c r="O16" i="1"/>
  <c r="O17" i="1"/>
  <c r="O18" i="1"/>
  <c r="O19" i="1"/>
  <c r="O20" i="1"/>
  <c r="O21" i="1"/>
  <c r="O22" i="1"/>
  <c r="O23" i="1"/>
  <c r="O24" i="1"/>
  <c r="O25" i="1"/>
  <c r="O26" i="1"/>
  <c r="O27" i="1"/>
  <c r="O28" i="1"/>
  <c r="O29" i="1"/>
  <c r="O30" i="1"/>
  <c r="O31" i="1"/>
  <c r="O32" i="1"/>
  <c r="O33" i="1"/>
  <c r="O34" i="1"/>
  <c r="O35" i="1"/>
  <c r="O36" i="1"/>
  <c r="O37" i="1"/>
  <c r="O38" i="1"/>
  <c r="O39" i="1"/>
  <c r="O40" i="1"/>
  <c r="O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11" i="1"/>
  <c r="J11" i="1"/>
  <c r="AJ53" i="3" l="1"/>
  <c r="AI53" i="3"/>
  <c r="U36" i="3"/>
  <c r="L36" i="3"/>
  <c r="L26" i="3"/>
  <c r="J26" i="3"/>
  <c r="P25" i="3"/>
  <c r="AN16" i="3"/>
  <c r="Y16" i="3"/>
  <c r="T16" i="3"/>
  <c r="L15" i="3"/>
  <c r="N25" i="3" s="1"/>
  <c r="H25" i="3"/>
  <c r="L25" i="3" s="1"/>
  <c r="F15" i="3"/>
  <c r="F25" i="3" s="1"/>
  <c r="AE14" i="3"/>
  <c r="AK4" i="3"/>
  <c r="AM1" i="3" s="1"/>
  <c r="AO11" i="3" s="1"/>
  <c r="AI55" i="3" l="1"/>
  <c r="AI57" i="3" s="1"/>
  <c r="AI58" i="3" s="1"/>
  <c r="AI59" i="3" s="1"/>
  <c r="AI60" i="3" s="1"/>
  <c r="AO5" i="3"/>
  <c r="AO6" i="3"/>
  <c r="AO9" i="3"/>
  <c r="AO10" i="3"/>
  <c r="J15" i="3"/>
  <c r="N15" i="3"/>
  <c r="AF15" i="3"/>
  <c r="F35" i="3"/>
  <c r="AO7" i="3"/>
  <c r="AO8" i="3"/>
  <c r="AE15" i="3"/>
  <c r="AO3" i="3" l="1"/>
  <c r="AI56" i="3"/>
  <c r="AI63" i="3" s="1"/>
  <c r="AI64" i="3" s="1"/>
  <c r="AI65" i="3" s="1"/>
  <c r="AI66" i="3" s="1"/>
  <c r="H21" i="3"/>
  <c r="N11" i="3"/>
  <c r="J11" i="3"/>
  <c r="N12" i="3"/>
  <c r="J12" i="3"/>
  <c r="H22" i="3"/>
  <c r="H23" i="3"/>
  <c r="N13" i="3"/>
  <c r="J13" i="3"/>
  <c r="X15" i="3"/>
  <c r="Z15" i="3"/>
  <c r="U15" i="3"/>
  <c r="S15" i="3" s="1"/>
  <c r="D10" i="3" l="1"/>
  <c r="F10" i="3" s="1"/>
  <c r="D11" i="3" s="1"/>
  <c r="S23" i="3"/>
  <c r="L23" i="3"/>
  <c r="S21" i="3"/>
  <c r="L21" i="3"/>
  <c r="X13" i="3"/>
  <c r="Z13" i="3"/>
  <c r="U13" i="3"/>
  <c r="S13" i="3" s="1"/>
  <c r="S22" i="3"/>
  <c r="L22" i="3"/>
  <c r="Z12" i="3"/>
  <c r="U12" i="3"/>
  <c r="S12" i="3" s="1"/>
  <c r="X12" i="3"/>
  <c r="X11" i="3"/>
  <c r="Z11" i="3"/>
  <c r="U11" i="3"/>
  <c r="S11" i="3" s="1"/>
  <c r="L10" i="3" l="1"/>
  <c r="AF5" i="3" s="1"/>
  <c r="D20" i="3"/>
  <c r="D30" i="3"/>
  <c r="L11" i="3"/>
  <c r="F11" i="3"/>
  <c r="D21" i="3"/>
  <c r="P21" i="3" s="1"/>
  <c r="D31" i="3"/>
  <c r="S26" i="3"/>
  <c r="H24" i="3"/>
  <c r="L24" i="3" s="1"/>
  <c r="N14" i="3"/>
  <c r="J14" i="3"/>
  <c r="F30" i="3"/>
  <c r="F20" i="3"/>
  <c r="AE4" i="3"/>
  <c r="H20" i="3"/>
  <c r="L20" i="3" s="1"/>
  <c r="N10" i="3"/>
  <c r="N16" i="3" s="1"/>
  <c r="J10" i="3"/>
  <c r="P20" i="3"/>
  <c r="AE5" i="3" l="1"/>
  <c r="N20" i="3"/>
  <c r="F31" i="3"/>
  <c r="D12" i="3"/>
  <c r="F21" i="3"/>
  <c r="N21" i="3"/>
  <c r="AE6" i="3"/>
  <c r="AE7" i="3"/>
  <c r="AF7" i="3"/>
  <c r="X14" i="3"/>
  <c r="Z14" i="3"/>
  <c r="U14" i="3"/>
  <c r="S14" i="3" s="1"/>
  <c r="X10" i="3"/>
  <c r="Z10" i="3"/>
  <c r="U10" i="3"/>
  <c r="D32" i="3" l="1"/>
  <c r="F12" i="3"/>
  <c r="L12" i="3"/>
  <c r="D22" i="3"/>
  <c r="P22" i="3" s="1"/>
  <c r="U16" i="3"/>
  <c r="S10" i="3"/>
  <c r="N22" i="3" l="1"/>
  <c r="AE9" i="3"/>
  <c r="AF9" i="3"/>
  <c r="AE8" i="3"/>
  <c r="S16" i="3"/>
  <c r="X16" i="3"/>
  <c r="Z16" i="3" s="1"/>
  <c r="F32" i="3"/>
  <c r="D13" i="3"/>
  <c r="F22" i="3"/>
  <c r="L13" i="3" l="1"/>
  <c r="F13" i="3"/>
  <c r="D23" i="3"/>
  <c r="P23" i="3" s="1"/>
  <c r="D33" i="3"/>
  <c r="F33" i="3" l="1"/>
  <c r="F23" i="3"/>
  <c r="D14" i="3"/>
  <c r="N23" i="3"/>
  <c r="AE10" i="3"/>
  <c r="AE11" i="3"/>
  <c r="AF11" i="3"/>
  <c r="AI67" i="3" l="1"/>
  <c r="D34" i="3"/>
  <c r="F14" i="3"/>
  <c r="L14" i="3"/>
  <c r="D24" i="3"/>
  <c r="P24" i="3" s="1"/>
  <c r="P26" i="3" s="1"/>
  <c r="AD17" i="3"/>
  <c r="N24" i="3" l="1"/>
  <c r="N26" i="3" s="1"/>
  <c r="AF13" i="3"/>
  <c r="AE13" i="3"/>
  <c r="AE12" i="3"/>
  <c r="L16" i="3"/>
  <c r="F34" i="3"/>
  <c r="F24" i="3"/>
</calcChain>
</file>

<file path=xl/sharedStrings.xml><?xml version="1.0" encoding="utf-8"?>
<sst xmlns="http://schemas.openxmlformats.org/spreadsheetml/2006/main" count="235" uniqueCount="166">
  <si>
    <t>OVERTIME PAYMENT AUTHORIZATION</t>
  </si>
  <si>
    <t xml:space="preserve">Page  </t>
  </si>
  <si>
    <t>of</t>
  </si>
  <si>
    <t>Month</t>
  </si>
  <si>
    <t xml:space="preserve">PAYMENT FOR:  </t>
  </si>
  <si>
    <t>June</t>
  </si>
  <si>
    <t>January</t>
  </si>
  <si>
    <t>Year</t>
  </si>
  <si>
    <t>February</t>
  </si>
  <si>
    <t>March</t>
  </si>
  <si>
    <t>NAME</t>
  </si>
  <si>
    <t>ID #</t>
  </si>
  <si>
    <t>May</t>
  </si>
  <si>
    <t>July</t>
  </si>
  <si>
    <t>August</t>
  </si>
  <si>
    <t>September</t>
  </si>
  <si>
    <t>October</t>
  </si>
  <si>
    <t>November</t>
  </si>
  <si>
    <t>December</t>
  </si>
  <si>
    <t>In-Line Approval:</t>
  </si>
  <si>
    <t>Signature</t>
  </si>
  <si>
    <t>Printed Name</t>
  </si>
  <si>
    <t>Date</t>
  </si>
  <si>
    <t>April</t>
  </si>
  <si>
    <t>Overtime Worksheet for Commissioned Employees</t>
  </si>
  <si>
    <t>C3</t>
  </si>
  <si>
    <t>Salary Group</t>
  </si>
  <si>
    <t>Step #</t>
  </si>
  <si>
    <t>Employee Name</t>
  </si>
  <si>
    <t>Social Security #</t>
  </si>
  <si>
    <t>Regular OT Index #</t>
  </si>
  <si>
    <t>Salary
Group</t>
  </si>
  <si>
    <t>Date Submitted</t>
  </si>
  <si>
    <t>C2</t>
  </si>
  <si>
    <t>Overtime Calculations</t>
  </si>
  <si>
    <t>Use these totals for the completion of the ACT-32</t>
  </si>
  <si>
    <t>C4</t>
  </si>
  <si>
    <t>C5</t>
  </si>
  <si>
    <t>Start Date</t>
  </si>
  <si>
    <t>End Date</t>
  </si>
  <si>
    <t xml:space="preserve">  Actual Hours Worked</t>
  </si>
  <si>
    <t>Subtract 40 Hours Plus Special Project Hours</t>
  </si>
  <si>
    <t>Total Overtime Earned</t>
  </si>
  <si>
    <t>Hours Paid OTE</t>
  </si>
  <si>
    <t># Hours</t>
  </si>
  <si>
    <t>Index 52025
# of Hours</t>
  </si>
  <si>
    <t>Total # OT Hours</t>
  </si>
  <si>
    <t>C6</t>
  </si>
  <si>
    <t>1st Week</t>
  </si>
  <si>
    <t>=</t>
  </si>
  <si>
    <t>C7</t>
  </si>
  <si>
    <t>2nd Week</t>
  </si>
  <si>
    <t>C8</t>
  </si>
  <si>
    <t>3rd Week</t>
  </si>
  <si>
    <t>4th Week</t>
  </si>
  <si>
    <t>5th Week</t>
  </si>
  <si>
    <t>6th Week</t>
  </si>
  <si>
    <t>TOTALS</t>
  </si>
  <si>
    <t>All OTE is reimbursed at 1 1/2 hours per hour worked.</t>
  </si>
  <si>
    <t>Compensatory Time Calculations</t>
  </si>
  <si>
    <t>Actual Hours Worked</t>
  </si>
  <si>
    <t>Paid Leave Taken</t>
  </si>
  <si>
    <t>Total Cumulative Hours Earned</t>
  </si>
  <si>
    <t>Subtract 40 &amp; OT &amp; Special Project Hours</t>
  </si>
  <si>
    <t>Total Comp Time Earned (CTE)</t>
  </si>
  <si>
    <t>CTE for Current Reporting Period</t>
  </si>
  <si>
    <t>All CTE is reimbursed at 1 hour per hour worked.</t>
  </si>
  <si>
    <t>Special Projects</t>
  </si>
  <si>
    <t>Special Project Hours</t>
  </si>
  <si>
    <t>Special Project Index #</t>
  </si>
  <si>
    <t>Special Project Overtime for Current Reporting Period</t>
  </si>
  <si>
    <t>Special Project Overtime for  Previous or Next Reporting Period</t>
  </si>
  <si>
    <t>Special
Project
Index #</t>
  </si>
  <si>
    <t>All Special Project overtime is reimbursed at 1 1/2 hour per hour worked.</t>
  </si>
  <si>
    <t>Employee's Signature</t>
  </si>
  <si>
    <t>Approving Supervisor's Signature</t>
  </si>
  <si>
    <t>Report any Comp Time Earned (CTE) on the approved time reporting mechanism.  CTE is reimbursed at 1 hour per hour worked.</t>
  </si>
  <si>
    <t>Report any Paid OTE for the employee's assigned index # on an ACT-32 for the appropriate reporting month.  Paid OTE is reimbursed at 1 1/2 hours per hour worked.</t>
  </si>
  <si>
    <t>Report any Special Project overtime for the appropriate index # on an ACT-32 for the appropriate reporting month.  Special Project OT is reimbursed at 1 1/2 hours per hour worked.</t>
  </si>
  <si>
    <r>
      <rPr>
        <b/>
        <sz val="11"/>
        <color indexed="8"/>
        <rFont val="Calibri"/>
        <family val="2"/>
      </rPr>
      <t>Reporting Period:</t>
    </r>
    <r>
      <rPr>
        <sz val="11"/>
        <color indexed="8"/>
        <rFont val="Calibri"/>
        <family val="2"/>
      </rPr>
      <t xml:space="preserve"> Time for this reporting period ends on the last Friday of the month.  Any time worked or earned during the month and after the last Friday will be included in the next reporting period.</t>
    </r>
  </si>
  <si>
    <t>Week 1</t>
  </si>
  <si>
    <t>Number</t>
  </si>
  <si>
    <t>Apr</t>
  </si>
  <si>
    <t>Aug</t>
  </si>
  <si>
    <t>Week 2</t>
  </si>
  <si>
    <t>Dec</t>
  </si>
  <si>
    <t>Feb</t>
  </si>
  <si>
    <t>Week 3</t>
  </si>
  <si>
    <t>Jan</t>
  </si>
  <si>
    <t>Week 4</t>
  </si>
  <si>
    <t>Jul</t>
  </si>
  <si>
    <t>Jun</t>
  </si>
  <si>
    <t>Week 5</t>
  </si>
  <si>
    <t>Mar</t>
  </si>
  <si>
    <t>Week 6</t>
  </si>
  <si>
    <t>Nov</t>
  </si>
  <si>
    <t>Oct</t>
  </si>
  <si>
    <t>Sep</t>
  </si>
  <si>
    <r>
      <rPr>
        <b/>
        <sz val="11"/>
        <color indexed="8"/>
        <rFont val="Calibri"/>
        <family val="2"/>
      </rPr>
      <t>Salary Group:</t>
    </r>
    <r>
      <rPr>
        <sz val="10"/>
        <rFont val="Arial"/>
        <family val="2"/>
      </rPr>
      <t xml:space="preserve">  Prob. Trooper = C2, Trooper/Corporal = C3, Sergeant = C4, Lieutenant = C5, Captain = C6, Assistant Commander = C7, Major = C8</t>
    </r>
  </si>
  <si>
    <r>
      <rPr>
        <b/>
        <sz val="11"/>
        <color indexed="8"/>
        <rFont val="Calibri"/>
        <family val="2"/>
      </rPr>
      <t>Step #:</t>
    </r>
    <r>
      <rPr>
        <sz val="10"/>
        <rFont val="Arial"/>
        <family val="2"/>
      </rPr>
      <t xml:space="preserve">  Less than 4 years = Step 1, 4 &gt; 8 years = Step 2, 8 &gt; 12 years = Step 3, 12 &gt; 16 years = Step 4, 16 &gt; 20 years = Step 5, 20 &gt; = Step 6</t>
    </r>
  </si>
  <si>
    <t>MONTH</t>
  </si>
  <si>
    <t>YEAR</t>
  </si>
  <si>
    <t>JANUARY</t>
  </si>
  <si>
    <t>FEBRUARY</t>
  </si>
  <si>
    <t>FIRST SATURDAY</t>
  </si>
  <si>
    <t>MARCH</t>
  </si>
  <si>
    <t>FIRST DAY OF CYCLE</t>
  </si>
  <si>
    <t>APRIL</t>
  </si>
  <si>
    <t>LAST DAY OF MONTH</t>
  </si>
  <si>
    <t>MAY</t>
  </si>
  <si>
    <t>JUNE</t>
  </si>
  <si>
    <t>LAST DAY OF CYCLE</t>
  </si>
  <si>
    <t>JULY</t>
  </si>
  <si>
    <t>FIRST DAY OF NEXT CYCLE</t>
  </si>
  <si>
    <t>AUGUST</t>
  </si>
  <si>
    <t>SEPTEMBER</t>
  </si>
  <si>
    <t>OCTOBER</t>
  </si>
  <si>
    <t>WEEK 1 START DATE</t>
  </si>
  <si>
    <t>NOVEMBER</t>
  </si>
  <si>
    <t>WEEK 2 START DATE</t>
  </si>
  <si>
    <t>DECEMBER</t>
  </si>
  <si>
    <t>WEEK 3 START DATE</t>
  </si>
  <si>
    <t>WEEK 4 START DATE</t>
  </si>
  <si>
    <t>WEEK 5 START DATE</t>
  </si>
  <si>
    <t>Public Safety Communications Service</t>
  </si>
  <si>
    <t>CO-71 (Rev. 8/2016)</t>
  </si>
  <si>
    <t>TINS #</t>
  </si>
  <si>
    <t>Region/Area:</t>
  </si>
  <si>
    <t>OT SPEEDCHART 1</t>
  </si>
  <si>
    <t>OT SPEEDCHART 2</t>
  </si>
  <si>
    <t>OT SPEEDCHART 3</t>
  </si>
  <si>
    <t xml:space="preserve">SPEED CHART </t>
  </si>
  <si>
    <r>
      <t xml:space="preserve">OT HOURS </t>
    </r>
    <r>
      <rPr>
        <b/>
        <sz val="10"/>
        <color theme="1"/>
        <rFont val="Calibri"/>
        <family val="2"/>
        <scheme val="minor"/>
      </rPr>
      <t>WORKED</t>
    </r>
  </si>
  <si>
    <t>HOURS PAID  
Entered in CAPPS</t>
  </si>
  <si>
    <t>RANK</t>
  </si>
  <si>
    <t>Central Region - San Antonio</t>
  </si>
  <si>
    <t>Central Region  - Austin</t>
  </si>
  <si>
    <t>Central Region - Waco</t>
  </si>
  <si>
    <t>North Region - Mineral Wells</t>
  </si>
  <si>
    <t>North Region  - Texarkana</t>
  </si>
  <si>
    <t>North Region  - Tyler</t>
  </si>
  <si>
    <t>Southeast Region - Bryan</t>
  </si>
  <si>
    <t>Southeast Region - Houston</t>
  </si>
  <si>
    <t>Southeast Region - Lufkin</t>
  </si>
  <si>
    <t>Southeast Region - Pierce</t>
  </si>
  <si>
    <t>South Region - Corpus Christi</t>
  </si>
  <si>
    <t>South Region - Del Rio</t>
  </si>
  <si>
    <t>South Region  - Laredo</t>
  </si>
  <si>
    <t>South Region  - Weslaco</t>
  </si>
  <si>
    <t>West Region - El Paso</t>
  </si>
  <si>
    <t>West Region  - Midland</t>
  </si>
  <si>
    <t>West Region  - Pecos</t>
  </si>
  <si>
    <t>Northwest Region - Abilene</t>
  </si>
  <si>
    <t>Northwest Region - Amarillo</t>
  </si>
  <si>
    <t>Northwest Region  - Lubbock</t>
  </si>
  <si>
    <t>Northwest Region  - Wichita Falls</t>
  </si>
  <si>
    <t xml:space="preserve">LAW ENFOREMENT COMMUNICATIONS </t>
  </si>
  <si>
    <t>Comm Stations</t>
  </si>
  <si>
    <t>North Region - Garland</t>
  </si>
  <si>
    <t>North Region</t>
  </si>
  <si>
    <t>Southeast Region</t>
  </si>
  <si>
    <t>South Region</t>
  </si>
  <si>
    <t>West Region</t>
  </si>
  <si>
    <t>Northwest Region</t>
  </si>
  <si>
    <t>Central Region</t>
  </si>
  <si>
    <t>CO-71A (Rev. 02/2021)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</si>
</sst>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4" formatCode="_(&quot;$&quot;* #,##0.00_);_(&quot;$&quot;* \(#,##0.00\);_(&quot;$&quot;* &quot;-&quot;??_);_(@_)"/>
    <numFmt numFmtId="43" formatCode="_(* #,##0.00_);_(* \(#,##0.00\);_(* &quot;-&quot;??_);_(@_)"/>
    <numFmt numFmtId="164" formatCode="[$-409]mmmm\-yy;@"/>
    <numFmt numFmtId="165" formatCode="[$-409]mmmm\ d\,\ yyyy;@"/>
    <numFmt numFmtId="166" formatCode="000\-00\-0000"/>
    <numFmt numFmtId="167" formatCode="00000"/>
    <numFmt numFmtId="168" formatCode="mm/dd/yy;@"/>
    <numFmt numFmtId="169" formatCode="0;\-0;;@"/>
    <numFmt numFmtId="170" formatCode="m/d;@"/>
    <numFmt numFmtId="171" formatCode="dddd"/>
  </numFmts>
  <fonts count="4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sz val="18"/>
      <color theme="1"/>
      <name val="Calibri"/>
      <family val="2"/>
      <scheme val="minor"/>
    </font>
    <font>
      <sz val="9"/>
      <color theme="1"/>
      <name val="Calibri"/>
      <family val="2"/>
      <scheme val="minor"/>
    </font>
    <font>
      <i/>
      <sz val="9"/>
      <color rgb="FFFF0000"/>
      <name val="Calibri"/>
      <family val="2"/>
      <scheme val="minor"/>
    </font>
    <font>
      <b/>
      <sz val="12"/>
      <color theme="1"/>
      <name val="Calibri"/>
      <family val="2"/>
      <scheme val="minor"/>
    </font>
    <font>
      <b/>
      <sz val="10"/>
      <color theme="1"/>
      <name val="Calibri"/>
      <family val="2"/>
      <scheme val="minor"/>
    </font>
    <font>
      <sz val="11"/>
      <color rgb="FF000000"/>
      <name val="Calibri"/>
      <family val="2"/>
    </font>
    <font>
      <sz val="8"/>
      <color theme="1"/>
      <name val="Calibri"/>
      <family val="2"/>
      <scheme val="minor"/>
    </font>
    <font>
      <sz val="10"/>
      <name val="Arial"/>
      <family val="2"/>
    </font>
    <font>
      <sz val="20"/>
      <color theme="1"/>
      <name val="Calibri"/>
      <family val="2"/>
      <scheme val="minor"/>
    </font>
    <font>
      <sz val="16"/>
      <color theme="1"/>
      <name val="Calibri"/>
      <family val="2"/>
      <scheme val="minor"/>
    </font>
    <font>
      <b/>
      <u/>
      <sz val="11"/>
      <color theme="1"/>
      <name val="Calibri"/>
      <family val="2"/>
      <scheme val="minor"/>
    </font>
    <font>
      <b/>
      <sz val="11"/>
      <color rgb="FF00B050"/>
      <name val="Calibri"/>
      <family val="2"/>
      <scheme val="minor"/>
    </font>
    <font>
      <b/>
      <sz val="10.5"/>
      <color rgb="FFFF0000"/>
      <name val="Calibri"/>
      <family val="2"/>
      <scheme val="minor"/>
    </font>
    <font>
      <b/>
      <sz val="11"/>
      <color rgb="FFFF0000"/>
      <name val="Calibri"/>
      <family val="2"/>
      <scheme val="minor"/>
    </font>
    <font>
      <sz val="12"/>
      <color theme="1"/>
      <name val="Calibri"/>
      <family val="2"/>
      <scheme val="minor"/>
    </font>
    <font>
      <b/>
      <sz val="10"/>
      <color indexed="10"/>
      <name val="Calibri"/>
      <family val="2"/>
    </font>
    <font>
      <b/>
      <sz val="10"/>
      <color indexed="8"/>
      <name val="Calibri"/>
      <family val="2"/>
    </font>
    <font>
      <b/>
      <sz val="10"/>
      <name val="Calibri"/>
      <family val="2"/>
    </font>
    <font>
      <sz val="10"/>
      <color theme="1"/>
      <name val="Calibri"/>
      <family val="2"/>
      <scheme val="minor"/>
    </font>
    <font>
      <b/>
      <sz val="11"/>
      <color indexed="10"/>
      <name val="Calibri"/>
      <family val="2"/>
    </font>
    <font>
      <b/>
      <sz val="11"/>
      <name val="Calibri"/>
      <family val="2"/>
    </font>
    <font>
      <b/>
      <sz val="11"/>
      <color indexed="8"/>
      <name val="Calibri"/>
      <family val="2"/>
    </font>
    <font>
      <b/>
      <sz val="11"/>
      <name val="Calibri"/>
      <family val="2"/>
      <scheme val="minor"/>
    </font>
    <font>
      <i/>
      <sz val="9"/>
      <color theme="1"/>
      <name val="Calibri"/>
      <family val="2"/>
      <scheme val="minor"/>
    </font>
    <font>
      <b/>
      <sz val="11"/>
      <color rgb="FF0070C0"/>
      <name val="Calibri"/>
      <family val="2"/>
      <scheme val="minor"/>
    </font>
    <font>
      <sz val="11"/>
      <name val="Calibri"/>
      <family val="2"/>
      <scheme val="minor"/>
    </font>
    <font>
      <sz val="11"/>
      <color indexed="8"/>
      <name val="Calibri"/>
      <family val="2"/>
    </font>
    <font>
      <sz val="8"/>
      <name val="Arial"/>
      <family val="2"/>
    </font>
    <font>
      <sz val="11"/>
      <color indexed="60"/>
      <name val="Calibri"/>
      <family val="2"/>
    </font>
    <font>
      <b/>
      <sz val="16"/>
      <color theme="3"/>
      <name val="Calibri"/>
      <family val="2"/>
      <scheme val="minor"/>
    </font>
    <font>
      <u/>
      <sz val="11"/>
      <color theme="1"/>
      <name val="Calibri"/>
      <family val="2"/>
      <scheme val="minor"/>
    </font>
    <font>
      <u/>
      <sz val="10"/>
      <name val="Arial"/>
      <family val="2"/>
    </font>
  </fonts>
  <fills count="8">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rgb="FFFFFF99"/>
        <bgColor indexed="64"/>
      </patternFill>
    </fill>
    <fill>
      <patternFill patternType="solid">
        <fgColor indexed="43"/>
      </patternFill>
    </fill>
    <fill>
      <patternFill patternType="solid">
        <fgColor theme="2" tint="-9.9978637043366805E-2"/>
        <bgColor indexed="64"/>
      </patternFill>
    </fill>
    <fill>
      <patternFill patternType="solid">
        <fgColor theme="2" tint="-9.9978637043366805E-2"/>
        <bgColor rgb="FF000000"/>
      </patternFill>
    </fill>
  </fills>
  <borders count="28">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10">
    <xf numFmtId="0" fontId="0" fillId="0" borderId="0"/>
    <xf numFmtId="0" fontId="7" fillId="0" borderId="0"/>
    <xf numFmtId="0" fontId="16" fillId="0" borderId="0"/>
    <xf numFmtId="0" fontId="6" fillId="0" borderId="0"/>
    <xf numFmtId="43" fontId="36" fillId="0" borderId="0" applyFont="0" applyFill="0" applyBorder="0" applyAlignment="0" applyProtection="0"/>
    <xf numFmtId="44" fontId="36" fillId="0" borderId="0" applyFont="0" applyFill="0" applyBorder="0" applyAlignment="0" applyProtection="0"/>
    <xf numFmtId="0" fontId="37" fillId="5" borderId="0" applyNumberFormat="0" applyBorder="0" applyAlignment="0" applyProtection="0"/>
    <xf numFmtId="0" fontId="16" fillId="0" borderId="0"/>
    <xf numFmtId="0" fontId="16" fillId="0" borderId="0"/>
    <xf numFmtId="0" fontId="6" fillId="0" borderId="0"/>
  </cellStyleXfs>
  <cellXfs count="265">
    <xf numFmtId="0" fontId="0" fillId="0" borderId="0" xfId="0"/>
    <xf numFmtId="0" fontId="7" fillId="2" borderId="0" xfId="1" applyFill="1"/>
    <xf numFmtId="0" fontId="7" fillId="0" borderId="0" xfId="1"/>
    <xf numFmtId="0" fontId="7" fillId="2" borderId="0" xfId="1" applyFill="1" applyProtection="1"/>
    <xf numFmtId="0" fontId="7" fillId="2" borderId="1" xfId="1" applyFill="1" applyBorder="1" applyAlignment="1" applyProtection="1">
      <alignment horizontal="center"/>
      <protection locked="0"/>
    </xf>
    <xf numFmtId="0" fontId="8" fillId="0" borderId="0" xfId="1" applyFont="1" applyAlignment="1" applyProtection="1">
      <alignment horizontal="right"/>
    </xf>
    <xf numFmtId="49" fontId="7" fillId="2" borderId="1" xfId="1" applyNumberFormat="1" applyFill="1" applyBorder="1" applyAlignment="1" applyProtection="1">
      <alignment horizontal="center"/>
      <protection locked="0"/>
    </xf>
    <xf numFmtId="164" fontId="7" fillId="2" borderId="0" xfId="1" applyNumberFormat="1" applyFill="1" applyBorder="1" applyAlignment="1" applyProtection="1"/>
    <xf numFmtId="164" fontId="7" fillId="2" borderId="0" xfId="1" applyNumberFormat="1" applyFill="1" applyBorder="1" applyAlignment="1" applyProtection="1">
      <alignment horizontal="center"/>
    </xf>
    <xf numFmtId="0" fontId="10" fillId="2" borderId="2" xfId="1" applyFont="1" applyFill="1" applyBorder="1" applyAlignment="1" applyProtection="1">
      <alignment horizontal="center" vertical="top"/>
    </xf>
    <xf numFmtId="0" fontId="7" fillId="2" borderId="0" xfId="1" applyFill="1" applyAlignment="1" applyProtection="1">
      <alignment vertical="top"/>
    </xf>
    <xf numFmtId="0" fontId="10" fillId="2" borderId="0" xfId="1" applyFont="1" applyFill="1" applyBorder="1" applyAlignment="1" applyProtection="1">
      <alignment horizontal="center" vertical="top"/>
    </xf>
    <xf numFmtId="0" fontId="11" fillId="0" borderId="0" xfId="1" applyFont="1"/>
    <xf numFmtId="0" fontId="14" fillId="3" borderId="3" xfId="0" applyFont="1" applyFill="1" applyBorder="1" applyAlignment="1" applyProtection="1">
      <alignment horizontal="left"/>
      <protection locked="0"/>
    </xf>
    <xf numFmtId="0" fontId="14" fillId="3" borderId="3" xfId="0" applyFont="1" applyFill="1" applyBorder="1" applyAlignment="1" applyProtection="1">
      <alignment horizontal="center"/>
      <protection locked="0"/>
    </xf>
    <xf numFmtId="0" fontId="7" fillId="2" borderId="3" xfId="1" applyFill="1" applyBorder="1" applyAlignment="1" applyProtection="1">
      <alignment horizontal="left"/>
      <protection locked="0"/>
    </xf>
    <xf numFmtId="0" fontId="15" fillId="2" borderId="0" xfId="1" applyFont="1" applyFill="1" applyProtection="1"/>
    <xf numFmtId="0" fontId="7" fillId="0" borderId="0" xfId="1" applyProtection="1"/>
    <xf numFmtId="0" fontId="6" fillId="0" borderId="0" xfId="3" applyFill="1" applyProtection="1"/>
    <xf numFmtId="0" fontId="17" fillId="0" borderId="0" xfId="3" applyFont="1" applyFill="1" applyAlignment="1"/>
    <xf numFmtId="0" fontId="6" fillId="0" borderId="0" xfId="3" applyFill="1"/>
    <xf numFmtId="0" fontId="6" fillId="0" borderId="0" xfId="3" applyFill="1" applyProtection="1">
      <protection hidden="1"/>
    </xf>
    <xf numFmtId="0" fontId="6" fillId="0" borderId="0" xfId="3"/>
    <xf numFmtId="0" fontId="18" fillId="0" borderId="0" xfId="3" applyFont="1" applyFill="1" applyAlignment="1"/>
    <xf numFmtId="0" fontId="6" fillId="0" borderId="0" xfId="3" applyFill="1" applyBorder="1" applyAlignment="1" applyProtection="1"/>
    <xf numFmtId="0" fontId="6" fillId="0" borderId="0" xfId="3" applyFill="1" applyAlignment="1" applyProtection="1">
      <alignment horizontal="center"/>
    </xf>
    <xf numFmtId="166" fontId="6" fillId="0" borderId="0" xfId="3" applyNumberFormat="1" applyFill="1" applyBorder="1" applyAlignment="1" applyProtection="1">
      <alignment horizontal="center"/>
    </xf>
    <xf numFmtId="0" fontId="6" fillId="0" borderId="1" xfId="3" applyFill="1" applyBorder="1" applyAlignment="1" applyProtection="1">
      <alignment horizontal="center"/>
      <protection locked="0"/>
    </xf>
    <xf numFmtId="0" fontId="6" fillId="0" borderId="0" xfId="3" applyFill="1" applyBorder="1" applyAlignment="1" applyProtection="1">
      <alignment horizontal="center"/>
    </xf>
    <xf numFmtId="14" fontId="6" fillId="0" borderId="0" xfId="3" applyNumberFormat="1" applyFill="1"/>
    <xf numFmtId="0" fontId="6" fillId="0" borderId="0" xfId="3" applyFill="1" applyAlignment="1">
      <alignment horizontal="center"/>
    </xf>
    <xf numFmtId="1" fontId="6" fillId="0" borderId="0" xfId="3" applyNumberFormat="1" applyFill="1" applyAlignment="1">
      <alignment horizontal="center"/>
    </xf>
    <xf numFmtId="1" fontId="6" fillId="0" borderId="0" xfId="3" applyNumberFormat="1" applyFill="1" applyAlignment="1" applyProtection="1">
      <alignment horizontal="center"/>
      <protection hidden="1"/>
    </xf>
    <xf numFmtId="0" fontId="6" fillId="0" borderId="0" xfId="3" applyFill="1" applyBorder="1"/>
    <xf numFmtId="0" fontId="6" fillId="0" borderId="0" xfId="3" applyFill="1" applyBorder="1" applyAlignment="1">
      <alignment horizontal="center" wrapText="1"/>
    </xf>
    <xf numFmtId="0" fontId="6" fillId="0" borderId="0" xfId="3" applyFill="1" applyAlignment="1">
      <alignment horizontal="center" wrapText="1"/>
    </xf>
    <xf numFmtId="1" fontId="6" fillId="0" borderId="0" xfId="3" applyNumberFormat="1" applyFill="1" applyAlignment="1">
      <alignment horizontal="center" wrapText="1"/>
    </xf>
    <xf numFmtId="1" fontId="6" fillId="0" borderId="0" xfId="3" applyNumberFormat="1" applyFill="1" applyAlignment="1" applyProtection="1">
      <alignment horizontal="center" wrapText="1"/>
      <protection hidden="1"/>
    </xf>
    <xf numFmtId="0" fontId="6" fillId="0" borderId="0" xfId="3" applyFill="1" applyAlignment="1" applyProtection="1">
      <alignment horizontal="center" wrapText="1"/>
      <protection hidden="1"/>
    </xf>
    <xf numFmtId="2" fontId="6" fillId="0" borderId="0" xfId="3" applyNumberFormat="1" applyFill="1" applyAlignment="1">
      <alignment horizontal="center"/>
    </xf>
    <xf numFmtId="0" fontId="6" fillId="0" borderId="0" xfId="3" applyFill="1" applyBorder="1" applyAlignment="1" applyProtection="1">
      <alignment horizontal="center" wrapText="1"/>
      <protection hidden="1"/>
    </xf>
    <xf numFmtId="0" fontId="6" fillId="0" borderId="0" xfId="3" applyFill="1" applyBorder="1" applyProtection="1">
      <protection hidden="1"/>
    </xf>
    <xf numFmtId="2" fontId="6" fillId="0" borderId="0" xfId="3" applyNumberFormat="1" applyFill="1" applyBorder="1" applyAlignment="1">
      <alignment horizontal="center"/>
    </xf>
    <xf numFmtId="2" fontId="6" fillId="0" borderId="0" xfId="3" applyNumberFormat="1" applyFill="1"/>
    <xf numFmtId="1" fontId="6" fillId="0" borderId="0" xfId="3" applyNumberFormat="1" applyFill="1" applyBorder="1" applyAlignment="1" applyProtection="1">
      <alignment horizontal="center"/>
      <protection hidden="1"/>
    </xf>
    <xf numFmtId="2" fontId="27" fillId="0" borderId="0" xfId="3" applyNumberFormat="1" applyFont="1" applyFill="1" applyBorder="1" applyAlignment="1" applyProtection="1">
      <alignment horizontal="center" vertical="center" wrapText="1"/>
      <protection hidden="1"/>
    </xf>
    <xf numFmtId="0" fontId="27" fillId="0" borderId="0" xfId="3" applyFont="1" applyFill="1" applyBorder="1" applyProtection="1">
      <protection hidden="1"/>
    </xf>
    <xf numFmtId="0" fontId="27" fillId="0" borderId="0" xfId="3" applyFont="1" applyFill="1" applyBorder="1" applyAlignment="1" applyProtection="1">
      <alignment horizontal="center" vertical="center" wrapText="1"/>
      <protection hidden="1"/>
    </xf>
    <xf numFmtId="2" fontId="6" fillId="0" borderId="1" xfId="3" applyNumberFormat="1" applyFill="1" applyBorder="1" applyAlignment="1" applyProtection="1">
      <alignment horizontal="center"/>
    </xf>
    <xf numFmtId="2" fontId="22" fillId="0" borderId="0" xfId="3" applyNumberFormat="1" applyFont="1" applyFill="1" applyBorder="1" applyAlignment="1" applyProtection="1">
      <alignment horizontal="center"/>
    </xf>
    <xf numFmtId="169" fontId="28" fillId="0" borderId="1" xfId="3" applyNumberFormat="1" applyFont="1" applyFill="1" applyBorder="1" applyAlignment="1" applyProtection="1">
      <alignment horizontal="center"/>
    </xf>
    <xf numFmtId="169" fontId="29" fillId="0" borderId="0" xfId="3" applyNumberFormat="1" applyFont="1" applyFill="1" applyBorder="1" applyAlignment="1" applyProtection="1">
      <alignment horizontal="center"/>
    </xf>
    <xf numFmtId="2" fontId="29" fillId="0" borderId="1" xfId="3" applyNumberFormat="1" applyFont="1" applyFill="1" applyBorder="1" applyAlignment="1" applyProtection="1">
      <alignment horizontal="center"/>
    </xf>
    <xf numFmtId="2" fontId="28" fillId="0" borderId="1" xfId="3" applyNumberFormat="1" applyFont="1" applyFill="1" applyBorder="1" applyAlignment="1" applyProtection="1">
      <alignment horizontal="center"/>
    </xf>
    <xf numFmtId="2" fontId="29" fillId="0" borderId="0" xfId="3" applyNumberFormat="1" applyFont="1" applyFill="1" applyBorder="1" applyAlignment="1" applyProtection="1">
      <alignment horizontal="center"/>
    </xf>
    <xf numFmtId="2" fontId="30" fillId="0" borderId="1" xfId="3" applyNumberFormat="1" applyFont="1" applyFill="1" applyBorder="1" applyAlignment="1" applyProtection="1">
      <alignment horizontal="center"/>
    </xf>
    <xf numFmtId="2" fontId="6" fillId="0" borderId="0" xfId="3" applyNumberFormat="1" applyFill="1" applyBorder="1" applyProtection="1">
      <protection hidden="1"/>
    </xf>
    <xf numFmtId="2" fontId="29" fillId="0" borderId="20" xfId="3" applyNumberFormat="1" applyFont="1" applyFill="1" applyBorder="1" applyAlignment="1" applyProtection="1">
      <alignment horizontal="center"/>
    </xf>
    <xf numFmtId="2" fontId="6" fillId="0" borderId="0" xfId="3" applyNumberFormat="1" applyFill="1" applyBorder="1" applyAlignment="1" applyProtection="1">
      <alignment horizontal="center"/>
      <protection hidden="1"/>
    </xf>
    <xf numFmtId="0" fontId="6" fillId="0" borderId="0" xfId="3" applyFill="1" applyBorder="1" applyAlignment="1" applyProtection="1">
      <alignment horizontal="center"/>
      <protection hidden="1"/>
    </xf>
    <xf numFmtId="2" fontId="6" fillId="0" borderId="13" xfId="3" applyNumberFormat="1" applyFill="1" applyBorder="1" applyAlignment="1" applyProtection="1">
      <alignment horizontal="center"/>
    </xf>
    <xf numFmtId="2" fontId="6" fillId="0" borderId="0" xfId="3" applyNumberFormat="1" applyFill="1" applyBorder="1"/>
    <xf numFmtId="2" fontId="6" fillId="0" borderId="0" xfId="3" applyNumberFormat="1" applyFill="1" applyProtection="1">
      <protection hidden="1"/>
    </xf>
    <xf numFmtId="2" fontId="33" fillId="0" borderId="20" xfId="3" applyNumberFormat="1" applyFont="1" applyFill="1" applyBorder="1" applyAlignment="1" applyProtection="1">
      <alignment horizontal="center"/>
    </xf>
    <xf numFmtId="2" fontId="6" fillId="4" borderId="0" xfId="3" applyNumberFormat="1" applyFill="1" applyBorder="1" applyAlignment="1" applyProtection="1">
      <alignment horizontal="center"/>
    </xf>
    <xf numFmtId="2" fontId="6" fillId="0" borderId="0" xfId="3" applyNumberFormat="1" applyFill="1" applyBorder="1" applyAlignment="1">
      <alignment horizontal="center" wrapText="1"/>
    </xf>
    <xf numFmtId="2" fontId="6" fillId="0" borderId="0" xfId="3" applyNumberFormat="1" applyFill="1" applyBorder="1" applyAlignment="1" applyProtection="1">
      <alignment horizontal="center" vertical="center" wrapText="1"/>
      <protection hidden="1"/>
    </xf>
    <xf numFmtId="0" fontId="6" fillId="0" borderId="0" xfId="3" applyFill="1" applyBorder="1" applyAlignment="1" applyProtection="1">
      <alignment horizontal="center" vertical="center" wrapText="1"/>
      <protection hidden="1"/>
    </xf>
    <xf numFmtId="2" fontId="6" fillId="4" borderId="0" xfId="3" applyNumberFormat="1" applyFill="1" applyBorder="1" applyAlignment="1" applyProtection="1">
      <alignment horizontal="center"/>
      <protection hidden="1"/>
    </xf>
    <xf numFmtId="2" fontId="22" fillId="4" borderId="0" xfId="3" applyNumberFormat="1" applyFont="1" applyFill="1" applyBorder="1" applyAlignment="1" applyProtection="1">
      <alignment horizontal="center"/>
    </xf>
    <xf numFmtId="2" fontId="34" fillId="4" borderId="0" xfId="3" applyNumberFormat="1" applyFont="1" applyFill="1" applyBorder="1" applyAlignment="1" applyProtection="1">
      <alignment horizontal="center"/>
    </xf>
    <xf numFmtId="2" fontId="6" fillId="0" borderId="0" xfId="3" applyNumberFormat="1" applyFill="1" applyBorder="1" applyAlignment="1" applyProtection="1">
      <alignment horizontal="center" vertical="center"/>
      <protection hidden="1"/>
    </xf>
    <xf numFmtId="2" fontId="10" fillId="0" borderId="0" xfId="3" applyNumberFormat="1" applyFont="1" applyFill="1" applyBorder="1" applyAlignment="1"/>
    <xf numFmtId="2" fontId="10" fillId="0" borderId="0" xfId="3" applyNumberFormat="1" applyFont="1" applyFill="1" applyAlignment="1"/>
    <xf numFmtId="0" fontId="6" fillId="0" borderId="0" xfId="3" applyProtection="1">
      <protection hidden="1"/>
    </xf>
    <xf numFmtId="0" fontId="17" fillId="0" borderId="0" xfId="3" applyFont="1" applyFill="1" applyAlignment="1">
      <alignment horizontal="center" vertical="center"/>
    </xf>
    <xf numFmtId="14" fontId="6" fillId="0" borderId="0" xfId="3" applyNumberFormat="1" applyFont="1" applyFill="1" applyAlignment="1"/>
    <xf numFmtId="0" fontId="6" fillId="0" borderId="0" xfId="3" applyFill="1" applyAlignment="1">
      <alignment horizontal="center" vertical="center"/>
    </xf>
    <xf numFmtId="0" fontId="18" fillId="0" borderId="0" xfId="3" applyFont="1" applyFill="1" applyAlignment="1" applyProtection="1">
      <alignment horizontal="center" vertical="center"/>
      <protection locked="0" hidden="1"/>
    </xf>
    <xf numFmtId="0" fontId="18" fillId="0" borderId="0" xfId="3" applyFont="1" applyFill="1" applyAlignment="1">
      <alignment horizontal="center" vertical="center"/>
    </xf>
    <xf numFmtId="0" fontId="6" fillId="0" borderId="0" xfId="3" applyFont="1" applyFill="1" applyAlignment="1"/>
    <xf numFmtId="0" fontId="8" fillId="0" borderId="3" xfId="3" applyFont="1" applyFill="1" applyBorder="1" applyAlignment="1">
      <alignment horizontal="center" vertical="center"/>
    </xf>
    <xf numFmtId="170" fontId="6" fillId="0" borderId="0" xfId="3" applyNumberFormat="1" applyFill="1" applyAlignment="1">
      <alignment horizontal="center" vertical="center"/>
    </xf>
    <xf numFmtId="166" fontId="6" fillId="0" borderId="1" xfId="3" applyNumberFormat="1" applyFill="1" applyBorder="1" applyAlignment="1" applyProtection="1">
      <alignment horizontal="center" shrinkToFit="1"/>
      <protection locked="0"/>
    </xf>
    <xf numFmtId="0" fontId="6" fillId="0" borderId="3" xfId="3" applyFill="1" applyBorder="1" applyAlignment="1">
      <alignment horizontal="center" vertical="center"/>
    </xf>
    <xf numFmtId="1" fontId="6" fillId="0" borderId="0" xfId="3" applyNumberFormat="1" applyFill="1"/>
    <xf numFmtId="0" fontId="6" fillId="0" borderId="12" xfId="3" applyFill="1" applyBorder="1" applyAlignment="1">
      <alignment horizontal="center" vertical="top" wrapText="1"/>
    </xf>
    <xf numFmtId="0" fontId="6" fillId="0" borderId="13" xfId="3" applyFill="1" applyBorder="1" applyAlignment="1">
      <alignment vertical="top"/>
    </xf>
    <xf numFmtId="0" fontId="6" fillId="0" borderId="0" xfId="3" applyFill="1" applyAlignment="1">
      <alignment horizontal="center" vertical="top" wrapText="1"/>
    </xf>
    <xf numFmtId="0" fontId="6" fillId="0" borderId="0" xfId="3" applyFill="1" applyBorder="1" applyAlignment="1">
      <alignment vertical="top" wrapText="1"/>
    </xf>
    <xf numFmtId="0" fontId="6" fillId="0" borderId="2" xfId="3" applyFill="1" applyBorder="1" applyAlignment="1">
      <alignment horizontal="center" vertical="top" wrapText="1"/>
    </xf>
    <xf numFmtId="2" fontId="6" fillId="0" borderId="3" xfId="3" applyNumberFormat="1" applyFill="1" applyBorder="1" applyAlignment="1">
      <alignment horizontal="center" vertical="center"/>
    </xf>
    <xf numFmtId="14" fontId="34" fillId="0" borderId="0" xfId="3" applyNumberFormat="1" applyFont="1" applyFill="1"/>
    <xf numFmtId="0" fontId="6" fillId="0" borderId="8" xfId="3" applyFill="1" applyBorder="1"/>
    <xf numFmtId="1" fontId="6" fillId="0" borderId="0" xfId="3" applyNumberFormat="1" applyFill="1" applyBorder="1"/>
    <xf numFmtId="1" fontId="6" fillId="0" borderId="0" xfId="3" applyNumberFormat="1" applyFill="1" applyBorder="1" applyAlignment="1">
      <alignment horizontal="center"/>
    </xf>
    <xf numFmtId="14" fontId="6" fillId="0" borderId="0" xfId="3" applyNumberFormat="1" applyFill="1" applyBorder="1"/>
    <xf numFmtId="0" fontId="6" fillId="0" borderId="14" xfId="3" applyFill="1" applyBorder="1"/>
    <xf numFmtId="0" fontId="20" fillId="0" borderId="0" xfId="3" applyFont="1" applyFill="1" applyBorder="1" applyAlignment="1">
      <alignment horizontal="left" vertical="center" wrapText="1"/>
    </xf>
    <xf numFmtId="0" fontId="6" fillId="0" borderId="15" xfId="3" applyFill="1" applyBorder="1"/>
    <xf numFmtId="1" fontId="6" fillId="0" borderId="0" xfId="3" applyNumberFormat="1" applyFill="1" applyBorder="1" applyAlignment="1">
      <alignment horizontal="center" wrapText="1"/>
    </xf>
    <xf numFmtId="14" fontId="6" fillId="0" borderId="0" xfId="3" applyNumberFormat="1" applyFill="1" applyBorder="1" applyAlignment="1">
      <alignment horizontal="center" wrapText="1"/>
    </xf>
    <xf numFmtId="170" fontId="6" fillId="0" borderId="0" xfId="3" applyNumberFormat="1" applyFill="1" applyBorder="1" applyAlignment="1">
      <alignment horizontal="center" wrapText="1"/>
    </xf>
    <xf numFmtId="0" fontId="6" fillId="0" borderId="1" xfId="3" applyFill="1" applyBorder="1"/>
    <xf numFmtId="14" fontId="6" fillId="0" borderId="0" xfId="3" applyNumberFormat="1" applyFill="1" applyBorder="1" applyAlignment="1">
      <alignment horizontal="center"/>
    </xf>
    <xf numFmtId="0" fontId="6" fillId="0" borderId="0" xfId="3" applyFill="1" applyBorder="1" applyAlignment="1">
      <alignment horizontal="center"/>
    </xf>
    <xf numFmtId="0" fontId="22" fillId="0" borderId="0" xfId="3" applyFont="1" applyFill="1" applyBorder="1" applyAlignment="1">
      <alignment horizontal="center" wrapText="1"/>
    </xf>
    <xf numFmtId="0" fontId="6" fillId="0" borderId="2" xfId="3" applyFill="1" applyBorder="1"/>
    <xf numFmtId="2" fontId="6" fillId="0" borderId="0" xfId="3" quotePrefix="1" applyNumberFormat="1" applyFill="1" applyBorder="1" applyAlignment="1">
      <alignment horizontal="center"/>
    </xf>
    <xf numFmtId="168" fontId="6" fillId="0" borderId="1" xfId="3" applyNumberFormat="1" applyFill="1" applyBorder="1"/>
    <xf numFmtId="2" fontId="6" fillId="0" borderId="1" xfId="3" quotePrefix="1" applyNumberFormat="1" applyFill="1" applyBorder="1" applyAlignment="1">
      <alignment horizontal="center"/>
    </xf>
    <xf numFmtId="2" fontId="6" fillId="0" borderId="1" xfId="3" applyNumberFormat="1" applyFill="1" applyBorder="1" applyAlignment="1">
      <alignment horizontal="center"/>
    </xf>
    <xf numFmtId="2" fontId="22" fillId="0" borderId="1" xfId="3" applyNumberFormat="1" applyFont="1" applyFill="1" applyBorder="1" applyAlignment="1">
      <alignment horizontal="center"/>
    </xf>
    <xf numFmtId="2" fontId="22" fillId="0" borderId="0" xfId="3" applyNumberFormat="1" applyFont="1" applyFill="1" applyBorder="1" applyAlignment="1">
      <alignment horizontal="center"/>
    </xf>
    <xf numFmtId="2" fontId="28" fillId="0" borderId="18" xfId="3" applyNumberFormat="1" applyFont="1" applyFill="1" applyBorder="1" applyAlignment="1">
      <alignment horizontal="center"/>
    </xf>
    <xf numFmtId="2" fontId="28" fillId="0" borderId="19" xfId="3" applyNumberFormat="1" applyFont="1" applyFill="1" applyBorder="1" applyAlignment="1">
      <alignment horizontal="center"/>
    </xf>
    <xf numFmtId="0" fontId="6" fillId="0" borderId="19" xfId="3" applyFill="1" applyBorder="1"/>
    <xf numFmtId="2" fontId="6" fillId="0" borderId="20" xfId="3" quotePrefix="1" applyNumberFormat="1" applyFill="1" applyBorder="1" applyAlignment="1">
      <alignment horizontal="center"/>
    </xf>
    <xf numFmtId="2" fontId="6" fillId="0" borderId="20" xfId="3" applyNumberFormat="1" applyFill="1" applyBorder="1" applyAlignment="1">
      <alignment horizontal="center"/>
    </xf>
    <xf numFmtId="168" fontId="6" fillId="0" borderId="1" xfId="3" applyNumberFormat="1" applyFill="1" applyBorder="1" applyProtection="1">
      <protection locked="0"/>
    </xf>
    <xf numFmtId="2" fontId="22" fillId="0" borderId="2" xfId="3" applyNumberFormat="1" applyFont="1" applyFill="1" applyBorder="1" applyAlignment="1">
      <alignment horizontal="center"/>
    </xf>
    <xf numFmtId="0" fontId="8" fillId="0" borderId="0" xfId="3" applyFont="1" applyFill="1" applyBorder="1" applyAlignment="1">
      <alignment horizontal="right"/>
    </xf>
    <xf numFmtId="2" fontId="31" fillId="0" borderId="1" xfId="3" applyNumberFormat="1" applyFont="1" applyFill="1" applyBorder="1" applyAlignment="1">
      <alignment horizontal="center"/>
    </xf>
    <xf numFmtId="2" fontId="6" fillId="0" borderId="0" xfId="3" applyNumberFormat="1" applyFill="1" applyBorder="1" applyAlignment="1">
      <alignment horizontal="center" vertical="center"/>
    </xf>
    <xf numFmtId="0" fontId="6" fillId="0" borderId="21" xfId="3" applyFill="1" applyBorder="1"/>
    <xf numFmtId="0" fontId="6" fillId="0" borderId="13" xfId="3" applyFill="1" applyBorder="1"/>
    <xf numFmtId="0" fontId="32" fillId="0" borderId="13" xfId="3" applyFont="1" applyFill="1" applyBorder="1"/>
    <xf numFmtId="2" fontId="6" fillId="0" borderId="13" xfId="3" applyNumberFormat="1" applyFill="1" applyBorder="1" applyAlignment="1">
      <alignment horizontal="center"/>
    </xf>
    <xf numFmtId="2" fontId="6" fillId="0" borderId="22" xfId="3" applyNumberFormat="1" applyFill="1" applyBorder="1" applyAlignment="1">
      <alignment horizontal="center"/>
    </xf>
    <xf numFmtId="2" fontId="6" fillId="0" borderId="23" xfId="3" applyNumberFormat="1" applyFill="1" applyBorder="1" applyAlignment="1">
      <alignment horizontal="center"/>
    </xf>
    <xf numFmtId="0" fontId="6" fillId="0" borderId="23" xfId="3" applyFill="1" applyBorder="1"/>
    <xf numFmtId="0" fontId="6" fillId="0" borderId="24" xfId="3" applyFill="1" applyBorder="1"/>
    <xf numFmtId="1" fontId="6" fillId="0" borderId="0" xfId="3" applyNumberFormat="1" applyFill="1" applyBorder="1" applyAlignment="1">
      <alignment horizontal="center" vertical="center"/>
    </xf>
    <xf numFmtId="0" fontId="33" fillId="0" borderId="0" xfId="3" applyFont="1" applyFill="1" applyBorder="1" applyAlignment="1">
      <alignment horizontal="center" wrapText="1"/>
    </xf>
    <xf numFmtId="2" fontId="33" fillId="0" borderId="1" xfId="3" applyNumberFormat="1" applyFont="1" applyFill="1" applyBorder="1" applyAlignment="1">
      <alignment horizontal="center"/>
    </xf>
    <xf numFmtId="2" fontId="33" fillId="0" borderId="0" xfId="3" applyNumberFormat="1" applyFont="1" applyFill="1" applyBorder="1" applyAlignment="1">
      <alignment horizontal="center"/>
    </xf>
    <xf numFmtId="2" fontId="33" fillId="0" borderId="1" xfId="3" applyNumberFormat="1" applyFont="1" applyFill="1" applyBorder="1" applyAlignment="1" applyProtection="1">
      <alignment horizontal="center"/>
      <protection locked="0"/>
    </xf>
    <xf numFmtId="2" fontId="33" fillId="0" borderId="0" xfId="3" applyNumberFormat="1" applyFont="1" applyFill="1" applyBorder="1" applyAlignment="1" applyProtection="1">
      <alignment horizontal="center"/>
      <protection locked="0"/>
    </xf>
    <xf numFmtId="1" fontId="6" fillId="0" borderId="15" xfId="3" applyNumberFormat="1" applyFill="1" applyBorder="1" applyAlignment="1">
      <alignment horizontal="center"/>
    </xf>
    <xf numFmtId="2" fontId="33" fillId="0" borderId="20" xfId="3" applyNumberFormat="1" applyFont="1" applyFill="1" applyBorder="1" applyAlignment="1">
      <alignment horizontal="center"/>
    </xf>
    <xf numFmtId="2" fontId="33" fillId="0" borderId="20" xfId="3" applyNumberFormat="1" applyFont="1" applyFill="1" applyBorder="1" applyAlignment="1" applyProtection="1">
      <alignment horizontal="center"/>
      <protection locked="0"/>
    </xf>
    <xf numFmtId="2" fontId="34" fillId="0" borderId="0" xfId="3" applyNumberFormat="1" applyFont="1" applyFill="1" applyBorder="1" applyAlignment="1">
      <alignment horizontal="center"/>
    </xf>
    <xf numFmtId="2" fontId="6" fillId="0" borderId="15" xfId="3" applyNumberFormat="1" applyFill="1" applyBorder="1" applyAlignment="1">
      <alignment horizontal="center"/>
    </xf>
    <xf numFmtId="2" fontId="6" fillId="0" borderId="24" xfId="3" applyNumberFormat="1" applyFill="1" applyBorder="1" applyAlignment="1">
      <alignment horizontal="center"/>
    </xf>
    <xf numFmtId="2" fontId="6" fillId="4" borderId="0" xfId="3" applyNumberFormat="1" applyFill="1" applyBorder="1" applyAlignment="1">
      <alignment horizontal="center" wrapText="1"/>
    </xf>
    <xf numFmtId="2" fontId="6" fillId="4" borderId="0" xfId="3" applyNumberFormat="1" applyFill="1" applyBorder="1" applyAlignment="1">
      <alignment horizontal="center"/>
    </xf>
    <xf numFmtId="0" fontId="6" fillId="4" borderId="0" xfId="3" applyFill="1" applyBorder="1" applyAlignment="1">
      <alignment horizontal="center" wrapText="1"/>
    </xf>
    <xf numFmtId="2" fontId="6" fillId="4" borderId="1" xfId="3" applyNumberFormat="1" applyFill="1" applyBorder="1" applyAlignment="1" applyProtection="1">
      <alignment horizontal="center"/>
      <protection locked="0"/>
    </xf>
    <xf numFmtId="1" fontId="6" fillId="4" borderId="1" xfId="3" applyNumberFormat="1" applyFill="1" applyBorder="1" applyAlignment="1" applyProtection="1">
      <alignment horizontal="center"/>
      <protection locked="0"/>
    </xf>
    <xf numFmtId="1" fontId="6" fillId="4" borderId="20" xfId="3" applyNumberFormat="1" applyFill="1" applyBorder="1" applyAlignment="1" applyProtection="1">
      <alignment horizontal="center"/>
      <protection locked="0"/>
    </xf>
    <xf numFmtId="2" fontId="6" fillId="4" borderId="20" xfId="3" applyNumberFormat="1" applyFill="1" applyBorder="1" applyAlignment="1" applyProtection="1">
      <alignment horizontal="center"/>
      <protection locked="0"/>
    </xf>
    <xf numFmtId="2" fontId="34" fillId="4" borderId="20" xfId="3" applyNumberFormat="1" applyFont="1" applyFill="1" applyBorder="1" applyAlignment="1" applyProtection="1">
      <alignment horizontal="center"/>
      <protection locked="0"/>
    </xf>
    <xf numFmtId="2" fontId="34" fillId="4" borderId="0" xfId="3" applyNumberFormat="1" applyFont="1" applyFill="1" applyBorder="1" applyAlignment="1">
      <alignment horizontal="center"/>
    </xf>
    <xf numFmtId="2" fontId="34" fillId="4" borderId="1" xfId="3" applyNumberFormat="1" applyFont="1" applyFill="1" applyBorder="1" applyAlignment="1" applyProtection="1">
      <alignment horizontal="center"/>
      <protection locked="0"/>
    </xf>
    <xf numFmtId="1" fontId="34" fillId="4" borderId="20" xfId="3" applyNumberFormat="1" applyFont="1" applyFill="1" applyBorder="1" applyAlignment="1" applyProtection="1">
      <alignment horizontal="center"/>
      <protection locked="0"/>
    </xf>
    <xf numFmtId="2" fontId="31" fillId="4" borderId="1" xfId="3" applyNumberFormat="1" applyFont="1" applyFill="1" applyBorder="1" applyAlignment="1">
      <alignment horizontal="center"/>
    </xf>
    <xf numFmtId="2" fontId="31" fillId="0" borderId="2" xfId="3" applyNumberFormat="1" applyFont="1" applyFill="1" applyBorder="1" applyAlignment="1">
      <alignment horizontal="center"/>
    </xf>
    <xf numFmtId="2" fontId="6" fillId="0" borderId="0" xfId="3" applyNumberFormat="1" applyFill="1" applyAlignment="1">
      <alignment horizontal="center" vertical="center"/>
    </xf>
    <xf numFmtId="2" fontId="6" fillId="0" borderId="0" xfId="3" applyNumberFormat="1" applyFill="1" applyAlignment="1">
      <alignment horizontal="center" vertical="top"/>
    </xf>
    <xf numFmtId="0" fontId="6" fillId="0" borderId="0" xfId="3" applyFill="1" applyAlignment="1">
      <alignment wrapText="1"/>
    </xf>
    <xf numFmtId="2" fontId="6" fillId="0" borderId="0" xfId="3" applyNumberFormat="1" applyFill="1" applyAlignment="1">
      <alignment horizontal="center" wrapText="1"/>
    </xf>
    <xf numFmtId="0" fontId="6" fillId="0" borderId="0" xfId="3" applyAlignment="1">
      <alignment horizontal="center"/>
    </xf>
    <xf numFmtId="14" fontId="6" fillId="0" borderId="0" xfId="3" applyNumberFormat="1"/>
    <xf numFmtId="171" fontId="6" fillId="0" borderId="0" xfId="3" applyNumberFormat="1"/>
    <xf numFmtId="167" fontId="6" fillId="0" borderId="1" xfId="3" applyNumberFormat="1" applyFill="1" applyBorder="1" applyAlignment="1" applyProtection="1">
      <alignment horizontal="center"/>
      <protection locked="0" hidden="1"/>
    </xf>
    <xf numFmtId="2" fontId="6" fillId="0" borderId="1" xfId="3" applyNumberFormat="1" applyFill="1" applyBorder="1" applyAlignment="1" applyProtection="1">
      <alignment horizontal="center"/>
      <protection locked="0" hidden="1"/>
    </xf>
    <xf numFmtId="2" fontId="6" fillId="0" borderId="20" xfId="3" applyNumberFormat="1" applyFill="1" applyBorder="1" applyAlignment="1" applyProtection="1">
      <alignment horizontal="center"/>
      <protection locked="0" hidden="1"/>
    </xf>
    <xf numFmtId="2" fontId="6" fillId="0" borderId="1" xfId="3" quotePrefix="1" applyNumberFormat="1" applyFill="1" applyBorder="1" applyAlignment="1" applyProtection="1">
      <alignment horizontal="center"/>
      <protection locked="0" hidden="1"/>
    </xf>
    <xf numFmtId="0" fontId="4" fillId="0" borderId="0" xfId="3" applyFont="1" applyAlignment="1">
      <alignment horizontal="right"/>
    </xf>
    <xf numFmtId="0" fontId="9" fillId="2" borderId="0" xfId="1" applyFont="1" applyFill="1" applyAlignment="1" applyProtection="1">
      <alignment horizontal="center"/>
    </xf>
    <xf numFmtId="0" fontId="14" fillId="3" borderId="0" xfId="0" applyFont="1" applyFill="1" applyBorder="1" applyAlignment="1" applyProtection="1">
      <alignment horizontal="center"/>
    </xf>
    <xf numFmtId="0" fontId="7" fillId="2" borderId="0" xfId="1" applyFill="1" applyBorder="1" applyAlignment="1" applyProtection="1">
      <alignment horizontal="center"/>
    </xf>
    <xf numFmtId="0" fontId="15" fillId="2" borderId="2" xfId="1" applyFont="1" applyFill="1" applyBorder="1" applyAlignment="1" applyProtection="1">
      <alignment horizontal="center" vertical="top"/>
    </xf>
    <xf numFmtId="0" fontId="15" fillId="2" borderId="0" xfId="1" applyFont="1" applyFill="1" applyAlignment="1" applyProtection="1">
      <alignment horizontal="center" vertical="top"/>
    </xf>
    <xf numFmtId="0" fontId="7" fillId="2" borderId="0" xfId="1" applyFill="1" applyAlignment="1" applyProtection="1">
      <alignment horizontal="center"/>
    </xf>
    <xf numFmtId="0" fontId="9" fillId="2" borderId="0" xfId="1" applyFont="1" applyFill="1" applyAlignment="1" applyProtection="1">
      <alignment horizontal="center"/>
    </xf>
    <xf numFmtId="0" fontId="7" fillId="2" borderId="3" xfId="1" applyFill="1" applyBorder="1" applyAlignment="1" applyProtection="1">
      <alignment horizontal="center"/>
      <protection locked="0"/>
    </xf>
    <xf numFmtId="0" fontId="7" fillId="2" borderId="7" xfId="1" applyFill="1" applyBorder="1" applyAlignment="1" applyProtection="1">
      <alignment horizontal="center"/>
      <protection locked="0"/>
    </xf>
    <xf numFmtId="0" fontId="7" fillId="0" borderId="3" xfId="1" applyBorder="1" applyProtection="1">
      <protection locked="0"/>
    </xf>
    <xf numFmtId="0" fontId="7" fillId="0" borderId="0" xfId="1" applyBorder="1"/>
    <xf numFmtId="0" fontId="7" fillId="2" borderId="0" xfId="1" applyFill="1" applyBorder="1" applyAlignment="1" applyProtection="1">
      <alignment horizontal="left"/>
      <protection locked="0"/>
    </xf>
    <xf numFmtId="0" fontId="7" fillId="2" borderId="0" xfId="1" applyFill="1" applyBorder="1" applyAlignment="1" applyProtection="1">
      <alignment horizontal="center"/>
      <protection locked="0"/>
    </xf>
    <xf numFmtId="0" fontId="7" fillId="2" borderId="5" xfId="1" applyFill="1" applyBorder="1" applyAlignment="1" applyProtection="1">
      <alignment horizontal="center"/>
      <protection locked="0"/>
    </xf>
    <xf numFmtId="0" fontId="14" fillId="0" borderId="0" xfId="0" applyFont="1" applyFill="1" applyBorder="1" applyAlignment="1" applyProtection="1">
      <alignment horizontal="center"/>
    </xf>
    <xf numFmtId="0" fontId="7" fillId="0" borderId="0" xfId="1" applyFill="1" applyBorder="1" applyAlignment="1" applyProtection="1">
      <alignment horizontal="center"/>
      <protection locked="0"/>
    </xf>
    <xf numFmtId="0" fontId="7" fillId="0" borderId="0" xfId="1" applyFill="1" applyBorder="1" applyAlignment="1" applyProtection="1">
      <alignment horizontal="center"/>
    </xf>
    <xf numFmtId="0" fontId="7" fillId="6" borderId="5" xfId="1" applyFill="1" applyBorder="1" applyAlignment="1" applyProtection="1">
      <alignment horizontal="center"/>
    </xf>
    <xf numFmtId="0" fontId="7" fillId="6" borderId="11" xfId="1" applyFill="1" applyBorder="1" applyAlignment="1" applyProtection="1">
      <alignment horizontal="center"/>
    </xf>
    <xf numFmtId="0" fontId="14" fillId="7" borderId="5" xfId="0" applyFont="1" applyFill="1" applyBorder="1" applyAlignment="1" applyProtection="1">
      <alignment horizontal="center"/>
    </xf>
    <xf numFmtId="0" fontId="14" fillId="7" borderId="11" xfId="0" applyFont="1" applyFill="1" applyBorder="1" applyAlignment="1" applyProtection="1">
      <alignment horizontal="center"/>
    </xf>
    <xf numFmtId="0" fontId="15" fillId="2" borderId="0" xfId="1" applyFont="1" applyFill="1" applyBorder="1" applyAlignment="1" applyProtection="1">
      <alignment horizontal="center" vertical="top"/>
    </xf>
    <xf numFmtId="0" fontId="7" fillId="0" borderId="3" xfId="1" applyBorder="1" applyAlignment="1" applyProtection="1">
      <alignment horizontal="center"/>
      <protection locked="0"/>
    </xf>
    <xf numFmtId="0" fontId="7" fillId="2" borderId="26" xfId="1" applyFill="1" applyBorder="1" applyAlignment="1" applyProtection="1">
      <alignment horizontal="center"/>
      <protection locked="0"/>
    </xf>
    <xf numFmtId="0" fontId="7" fillId="2" borderId="1" xfId="1" applyFill="1" applyBorder="1" applyAlignment="1" applyProtection="1">
      <alignment horizontal="center"/>
    </xf>
    <xf numFmtId="0" fontId="15" fillId="2" borderId="0" xfId="1" applyFont="1" applyFill="1" applyAlignment="1" applyProtection="1">
      <alignment vertical="top"/>
    </xf>
    <xf numFmtId="0" fontId="3" fillId="2" borderId="0" xfId="1" applyFont="1" applyFill="1"/>
    <xf numFmtId="0" fontId="3" fillId="2" borderId="0" xfId="1" applyFont="1" applyFill="1" applyAlignment="1" applyProtection="1">
      <alignment horizontal="right"/>
    </xf>
    <xf numFmtId="0" fontId="3" fillId="2" borderId="0" xfId="1" applyFont="1" applyFill="1" applyBorder="1" applyAlignment="1" applyProtection="1">
      <alignment horizontal="center"/>
    </xf>
    <xf numFmtId="0" fontId="7" fillId="2" borderId="1" xfId="1" applyFill="1" applyBorder="1" applyProtection="1">
      <protection locked="0"/>
    </xf>
    <xf numFmtId="49" fontId="14" fillId="3" borderId="4" xfId="0" applyNumberFormat="1" applyFont="1" applyFill="1" applyBorder="1" applyAlignment="1" applyProtection="1">
      <alignment horizontal="center"/>
      <protection locked="0"/>
    </xf>
    <xf numFmtId="49" fontId="7" fillId="2" borderId="4" xfId="1" applyNumberFormat="1" applyFill="1" applyBorder="1" applyAlignment="1" applyProtection="1">
      <alignment horizontal="center"/>
      <protection locked="0"/>
    </xf>
    <xf numFmtId="49" fontId="7" fillId="2" borderId="6" xfId="1" applyNumberFormat="1" applyFill="1" applyBorder="1" applyAlignment="1" applyProtection="1">
      <alignment horizontal="center"/>
      <protection locked="0"/>
    </xf>
    <xf numFmtId="0" fontId="39" fillId="2" borderId="0" xfId="1" applyFont="1" applyFill="1"/>
    <xf numFmtId="0" fontId="40" fillId="0" borderId="0" xfId="0" applyFont="1" applyAlignment="1">
      <alignment horizontal="center"/>
    </xf>
    <xf numFmtId="0" fontId="2" fillId="2" borderId="0" xfId="1" applyFont="1" applyFill="1"/>
    <xf numFmtId="0" fontId="34" fillId="0" borderId="0" xfId="0" applyFont="1" applyAlignment="1">
      <alignment horizontal="left"/>
    </xf>
    <xf numFmtId="0" fontId="7" fillId="2" borderId="1" xfId="1" applyFill="1" applyBorder="1" applyAlignment="1" applyProtection="1">
      <alignment horizontal="center"/>
    </xf>
    <xf numFmtId="0" fontId="12" fillId="2" borderId="3" xfId="1" applyFont="1" applyFill="1" applyBorder="1" applyAlignment="1" applyProtection="1">
      <alignment horizontal="center" vertical="center" wrapText="1"/>
    </xf>
    <xf numFmtId="0" fontId="12" fillId="2" borderId="4" xfId="1" applyFont="1" applyFill="1" applyBorder="1" applyAlignment="1" applyProtection="1">
      <alignment horizontal="center" vertical="center" wrapText="1"/>
    </xf>
    <xf numFmtId="0" fontId="9" fillId="2" borderId="0" xfId="1" applyFont="1" applyFill="1" applyAlignment="1" applyProtection="1">
      <alignment horizontal="center"/>
    </xf>
    <xf numFmtId="0" fontId="12" fillId="2" borderId="8" xfId="1" applyFont="1" applyFill="1" applyBorder="1" applyAlignment="1" applyProtection="1">
      <alignment horizontal="center" vertical="center" wrapText="1"/>
    </xf>
    <xf numFmtId="0" fontId="12" fillId="2" borderId="9" xfId="1" applyFont="1" applyFill="1" applyBorder="1" applyAlignment="1" applyProtection="1">
      <alignment horizontal="center" vertical="center" wrapText="1"/>
    </xf>
    <xf numFmtId="0" fontId="12" fillId="2" borderId="10" xfId="1" applyFont="1" applyFill="1" applyBorder="1" applyAlignment="1" applyProtection="1">
      <alignment horizontal="center" vertical="center" wrapText="1"/>
    </xf>
    <xf numFmtId="0" fontId="13" fillId="6" borderId="5" xfId="1" applyFont="1" applyFill="1" applyBorder="1" applyAlignment="1" applyProtection="1">
      <alignment horizontal="center" vertical="center" wrapText="1"/>
    </xf>
    <xf numFmtId="0" fontId="38" fillId="2" borderId="1" xfId="1" applyFont="1" applyFill="1" applyBorder="1" applyAlignment="1" applyProtection="1">
      <alignment horizontal="center"/>
      <protection locked="0"/>
    </xf>
    <xf numFmtId="0" fontId="9" fillId="2" borderId="0" xfId="1" applyFont="1" applyFill="1" applyAlignment="1" applyProtection="1">
      <alignment horizontal="right"/>
    </xf>
    <xf numFmtId="0" fontId="12" fillId="2" borderId="25" xfId="1" applyFont="1" applyFill="1" applyBorder="1" applyAlignment="1" applyProtection="1">
      <alignment horizontal="center" vertical="center" wrapText="1"/>
    </xf>
    <xf numFmtId="0" fontId="12" fillId="2" borderId="27" xfId="1" applyFont="1" applyFill="1" applyBorder="1" applyAlignment="1" applyProtection="1">
      <alignment horizontal="center" vertical="center" wrapText="1"/>
    </xf>
    <xf numFmtId="0" fontId="7" fillId="2" borderId="3" xfId="1" applyFill="1" applyBorder="1" applyAlignment="1" applyProtection="1">
      <alignment horizontal="center"/>
      <protection locked="0"/>
    </xf>
    <xf numFmtId="165" fontId="7" fillId="2" borderId="1" xfId="1" applyNumberFormat="1" applyFill="1" applyBorder="1" applyAlignment="1" applyProtection="1">
      <alignment horizontal="center"/>
      <protection locked="0"/>
    </xf>
    <xf numFmtId="0" fontId="15" fillId="2" borderId="2" xfId="1" applyFont="1" applyFill="1" applyBorder="1" applyAlignment="1" applyProtection="1">
      <alignment horizontal="center" vertical="top"/>
    </xf>
    <xf numFmtId="0" fontId="7" fillId="0" borderId="0" xfId="1" applyFill="1" applyBorder="1" applyAlignment="1" applyProtection="1">
      <alignment horizontal="center"/>
      <protection locked="0"/>
    </xf>
    <xf numFmtId="0" fontId="7" fillId="2" borderId="1" xfId="1" applyFill="1" applyBorder="1" applyAlignment="1" applyProtection="1">
      <alignment horizontal="center"/>
      <protection locked="0"/>
    </xf>
    <xf numFmtId="0" fontId="7" fillId="2" borderId="7" xfId="1" applyFill="1" applyBorder="1" applyAlignment="1" applyProtection="1">
      <alignment horizontal="center"/>
      <protection locked="0"/>
    </xf>
    <xf numFmtId="0" fontId="14" fillId="3" borderId="1" xfId="0" applyFont="1" applyFill="1" applyBorder="1" applyAlignment="1" applyProtection="1">
      <alignment horizontal="center"/>
      <protection locked="0"/>
    </xf>
    <xf numFmtId="0" fontId="17" fillId="0" borderId="0" xfId="3" applyFont="1" applyFill="1" applyAlignment="1">
      <alignment horizontal="center"/>
    </xf>
    <xf numFmtId="0" fontId="18" fillId="0" borderId="0" xfId="3" applyFont="1" applyFill="1" applyAlignment="1">
      <alignment horizontal="center"/>
    </xf>
    <xf numFmtId="0" fontId="8" fillId="0" borderId="0" xfId="3" applyFont="1" applyFill="1" applyAlignment="1" applyProtection="1">
      <alignment horizontal="center"/>
    </xf>
    <xf numFmtId="0" fontId="5" fillId="0" borderId="1" xfId="3" applyFont="1" applyFill="1" applyBorder="1" applyAlignment="1" applyProtection="1">
      <alignment horizontal="center"/>
      <protection locked="0" hidden="1"/>
    </xf>
    <xf numFmtId="0" fontId="6" fillId="0" borderId="1" xfId="3" applyFill="1" applyBorder="1" applyAlignment="1" applyProtection="1">
      <alignment horizontal="center"/>
      <protection locked="0" hidden="1"/>
    </xf>
    <xf numFmtId="0" fontId="6" fillId="0" borderId="1" xfId="3" applyNumberFormat="1" applyFill="1" applyBorder="1" applyAlignment="1" applyProtection="1">
      <alignment horizontal="center"/>
      <protection locked="0"/>
    </xf>
    <xf numFmtId="14" fontId="6" fillId="0" borderId="1" xfId="3" applyNumberFormat="1" applyFill="1" applyBorder="1" applyAlignment="1" applyProtection="1">
      <alignment horizontal="center"/>
      <protection locked="0"/>
    </xf>
    <xf numFmtId="0" fontId="19" fillId="0" borderId="9" xfId="3" applyFont="1" applyFill="1" applyBorder="1" applyAlignment="1">
      <alignment horizontal="center" vertical="top"/>
    </xf>
    <xf numFmtId="0" fontId="19" fillId="0" borderId="10" xfId="3" applyFont="1" applyFill="1" applyBorder="1" applyAlignment="1">
      <alignment horizontal="center" vertical="top"/>
    </xf>
    <xf numFmtId="0" fontId="8" fillId="0" borderId="3" xfId="3" applyFont="1" applyFill="1" applyBorder="1" applyAlignment="1">
      <alignment horizontal="center" vertical="center"/>
    </xf>
    <xf numFmtId="0" fontId="20" fillId="0" borderId="0" xfId="3" applyFont="1" applyFill="1" applyBorder="1" applyAlignment="1">
      <alignment horizontal="left" vertical="center" wrapText="1"/>
    </xf>
    <xf numFmtId="0" fontId="8" fillId="0" borderId="0" xfId="3" applyFont="1" applyFill="1" applyBorder="1" applyAlignment="1">
      <alignment horizontal="center"/>
    </xf>
    <xf numFmtId="0" fontId="21" fillId="0" borderId="0" xfId="3" applyFont="1" applyFill="1" applyBorder="1" applyAlignment="1">
      <alignment horizontal="center" wrapText="1" shrinkToFit="1"/>
    </xf>
    <xf numFmtId="0" fontId="6" fillId="0" borderId="12" xfId="3" applyFill="1" applyBorder="1" applyAlignment="1">
      <alignment horizontal="center" vertical="top"/>
    </xf>
    <xf numFmtId="0" fontId="6" fillId="0" borderId="13" xfId="3" applyFill="1" applyBorder="1" applyAlignment="1">
      <alignment horizontal="center" vertical="top" wrapText="1"/>
    </xf>
    <xf numFmtId="0" fontId="6" fillId="0" borderId="12" xfId="3" applyFill="1" applyBorder="1" applyAlignment="1">
      <alignment horizontal="center" vertical="top" wrapText="1"/>
    </xf>
    <xf numFmtId="2" fontId="19" fillId="0" borderId="9" xfId="3" applyNumberFormat="1" applyFont="1" applyFill="1" applyBorder="1" applyAlignment="1">
      <alignment horizontal="center"/>
    </xf>
    <xf numFmtId="2" fontId="19" fillId="0" borderId="10" xfId="3" applyNumberFormat="1" applyFont="1" applyFill="1" applyBorder="1" applyAlignment="1">
      <alignment horizontal="center"/>
    </xf>
    <xf numFmtId="0" fontId="22" fillId="0" borderId="0" xfId="3" applyFont="1" applyFill="1" applyBorder="1" applyAlignment="1">
      <alignment horizontal="center" vertical="center" wrapText="1"/>
    </xf>
    <xf numFmtId="0" fontId="23" fillId="0" borderId="0" xfId="3" applyFont="1" applyFill="1" applyBorder="1" applyAlignment="1" applyProtection="1">
      <alignment horizontal="center" vertical="center" shrinkToFit="1"/>
      <protection hidden="1"/>
    </xf>
    <xf numFmtId="0" fontId="6" fillId="0" borderId="0" xfId="3" applyFill="1" applyBorder="1" applyAlignment="1">
      <alignment horizontal="center" wrapText="1"/>
    </xf>
    <xf numFmtId="0" fontId="24" fillId="0" borderId="16" xfId="3" applyFont="1" applyFill="1" applyBorder="1" applyAlignment="1">
      <alignment horizontal="center" wrapText="1"/>
    </xf>
    <xf numFmtId="0" fontId="24" fillId="0" borderId="2" xfId="3" applyFont="1" applyFill="1" applyBorder="1" applyAlignment="1">
      <alignment horizontal="center" wrapText="1"/>
    </xf>
    <xf numFmtId="0" fontId="25" fillId="0" borderId="2" xfId="3" applyFont="1" applyFill="1" applyBorder="1" applyAlignment="1">
      <alignment horizontal="center" wrapText="1"/>
    </xf>
    <xf numFmtId="0" fontId="25" fillId="0" borderId="17" xfId="3" applyFont="1" applyFill="1" applyBorder="1" applyAlignment="1">
      <alignment horizontal="center" wrapText="1"/>
    </xf>
    <xf numFmtId="0" fontId="26" fillId="0" borderId="2" xfId="3" applyFont="1" applyFill="1" applyBorder="1" applyAlignment="1">
      <alignment horizontal="center" wrapText="1"/>
    </xf>
    <xf numFmtId="0" fontId="26" fillId="0" borderId="17" xfId="3" applyFont="1" applyFill="1" applyBorder="1" applyAlignment="1">
      <alignment horizontal="center" wrapText="1"/>
    </xf>
    <xf numFmtId="0" fontId="19" fillId="0" borderId="9" xfId="3" applyFont="1" applyFill="1" applyBorder="1" applyAlignment="1">
      <alignment horizontal="center"/>
    </xf>
    <xf numFmtId="0" fontId="19" fillId="0" borderId="10" xfId="3" applyFont="1" applyFill="1" applyBorder="1" applyAlignment="1">
      <alignment horizontal="center"/>
    </xf>
    <xf numFmtId="0" fontId="33" fillId="0" borderId="0" xfId="3" applyFont="1" applyFill="1" applyAlignment="1">
      <alignment horizontal="left" wrapText="1"/>
    </xf>
    <xf numFmtId="0" fontId="22" fillId="0" borderId="0" xfId="3" applyFont="1" applyFill="1" applyAlignment="1">
      <alignment horizontal="left" wrapText="1"/>
    </xf>
    <xf numFmtId="0" fontId="8" fillId="4" borderId="0" xfId="3" applyFont="1" applyFill="1" applyAlignment="1">
      <alignment horizontal="left" wrapText="1"/>
    </xf>
    <xf numFmtId="0" fontId="35" fillId="0" borderId="0" xfId="3" applyFont="1" applyFill="1" applyAlignment="1">
      <alignment horizontal="left" vertical="top" wrapText="1"/>
    </xf>
    <xf numFmtId="0" fontId="6" fillId="0" borderId="0" xfId="3" applyFill="1" applyAlignment="1">
      <alignment horizontal="left" vertical="top" wrapText="1"/>
    </xf>
    <xf numFmtId="0" fontId="6" fillId="0" borderId="1" xfId="3" applyFill="1" applyBorder="1" applyAlignment="1">
      <alignment horizontal="center"/>
    </xf>
    <xf numFmtId="2" fontId="6" fillId="0" borderId="1" xfId="3" applyNumberFormat="1" applyFill="1" applyBorder="1" applyAlignment="1" applyProtection="1">
      <alignment horizontal="center"/>
      <protection locked="0"/>
    </xf>
    <xf numFmtId="0" fontId="6" fillId="0" borderId="0" xfId="3" applyFill="1" applyBorder="1" applyAlignment="1">
      <alignment horizontal="center" vertical="top"/>
    </xf>
    <xf numFmtId="2" fontId="6" fillId="0" borderId="2" xfId="3" applyNumberFormat="1" applyFill="1" applyBorder="1" applyAlignment="1">
      <alignment horizontal="center" vertical="top"/>
    </xf>
    <xf numFmtId="0" fontId="6" fillId="0" borderId="0" xfId="3" applyFill="1" applyAlignment="1">
      <alignment horizontal="left" wrapText="1"/>
    </xf>
    <xf numFmtId="0" fontId="1" fillId="2" borderId="0" xfId="1" applyFont="1" applyFill="1" applyAlignment="1" applyProtection="1">
      <alignment horizontal="right"/>
    </xf>
  </cellXfs>
  <cellStyles count="10">
    <cellStyle name="Comma 2" xfId="4"/>
    <cellStyle name="Currency 2" xfId="5"/>
    <cellStyle name="Neutral 2" xfId="6"/>
    <cellStyle name="Normal" xfId="0" builtinId="0"/>
    <cellStyle name="Normal 2" xfId="2"/>
    <cellStyle name="Normal 2 2" xfId="7"/>
    <cellStyle name="Normal 3" xfId="1"/>
    <cellStyle name="Normal 3 2" xfId="3"/>
    <cellStyle name="Normal 4" xfId="8"/>
    <cellStyle name="Normal 5" xfId="9"/>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r06521\AppData\Local\Microsoft\Windows\Temporary%20Internet%20Files\Content.Outlook\0G0U69OM\Admin\_1admin%20committee\_Dev\_Current%20Weekly\Project%20v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1"/>
      <sheetName val="M2"/>
      <sheetName val="S1"/>
      <sheetName val="Front"/>
      <sheetName val="Back"/>
      <sheetName val="R1"/>
      <sheetName val="Setup"/>
      <sheetName val="1"/>
      <sheetName val="2"/>
      <sheetName val="3"/>
      <sheetName val="4"/>
      <sheetName val="5"/>
      <sheetName val="6"/>
      <sheetName val="7"/>
      <sheetName val="7-3"/>
      <sheetName val="7-2"/>
      <sheetName val="8"/>
      <sheetName val="9"/>
      <sheetName val="10"/>
      <sheetName val="10-2"/>
      <sheetName val="11"/>
      <sheetName val="THP71"/>
      <sheetName val="THP2"/>
      <sheetName val="CMV Report"/>
      <sheetName val="Activity"/>
      <sheetName val="THP-61"/>
      <sheetName val="SH-19"/>
      <sheetName val="SH-19 Other"/>
      <sheetName val="Lists"/>
      <sheetName val="RepairReason"/>
      <sheetName val="RepairCode"/>
      <sheetName val="FirmCode"/>
      <sheetName val="TOTALS"/>
      <sheetName val="THP2HP"/>
      <sheetName val="THP2K9"/>
      <sheetName val="Sheet1"/>
      <sheetName val="Sheet2"/>
      <sheetName val="Sheet4"/>
    </sheetNames>
    <sheetDataSet>
      <sheetData sheetId="0" refreshError="1"/>
      <sheetData sheetId="1" refreshError="1"/>
      <sheetData sheetId="2" refreshError="1"/>
      <sheetData sheetId="3" refreshError="1"/>
      <sheetData sheetId="4" refreshError="1"/>
      <sheetData sheetId="5" refreshError="1"/>
      <sheetData sheetId="6">
        <row r="18">
          <cell r="AG18">
            <v>5</v>
          </cell>
        </row>
        <row r="19">
          <cell r="AB19" t="str">
            <v>C160465</v>
          </cell>
        </row>
        <row r="20">
          <cell r="S20">
            <v>51118</v>
          </cell>
          <cell r="AB20" t="str">
            <v>D122509</v>
          </cell>
        </row>
        <row r="21">
          <cell r="S21">
            <v>52025</v>
          </cell>
          <cell r="AB21" t="str">
            <v>D131234</v>
          </cell>
        </row>
        <row r="22">
          <cell r="AB22" t="str">
            <v>C151234</v>
          </cell>
        </row>
        <row r="23">
          <cell r="AB23" t="str">
            <v>F103124</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refreshError="1"/>
      <sheetData sheetId="23" refreshError="1"/>
      <sheetData sheetId="24">
        <row r="15">
          <cell r="M15" t="e">
            <v>#REF!</v>
          </cell>
          <cell r="N15" t="e">
            <v>#REF!</v>
          </cell>
          <cell r="O15" t="e">
            <v>#REF!</v>
          </cell>
          <cell r="P15" t="e">
            <v>#REF!</v>
          </cell>
        </row>
        <row r="16">
          <cell r="M16" t="e">
            <v>#REF!</v>
          </cell>
          <cell r="N16" t="e">
            <v>#REF!</v>
          </cell>
          <cell r="O16" t="e">
            <v>#REF!</v>
          </cell>
          <cell r="P16" t="e">
            <v>#REF!</v>
          </cell>
        </row>
        <row r="17">
          <cell r="M17" t="e">
            <v>#REF!</v>
          </cell>
          <cell r="N17" t="e">
            <v>#REF!</v>
          </cell>
          <cell r="O17" t="e">
            <v>#REF!</v>
          </cell>
          <cell r="P17" t="e">
            <v>#REF!</v>
          </cell>
        </row>
        <row r="18">
          <cell r="M18" t="e">
            <v>#REF!</v>
          </cell>
          <cell r="N18" t="e">
            <v>#REF!</v>
          </cell>
          <cell r="O18" t="e">
            <v>#REF!</v>
          </cell>
          <cell r="P18" t="e">
            <v>#REF!</v>
          </cell>
        </row>
        <row r="19">
          <cell r="M19" t="e">
            <v>#REF!</v>
          </cell>
          <cell r="N19" t="e">
            <v>#REF!</v>
          </cell>
          <cell r="O19" t="e">
            <v>#REF!</v>
          </cell>
          <cell r="P19" t="e">
            <v>#REF!</v>
          </cell>
        </row>
        <row r="20">
          <cell r="M20" t="e">
            <v>#REF!</v>
          </cell>
          <cell r="N20" t="e">
            <v>#REF!</v>
          </cell>
          <cell r="O20" t="e">
            <v>#REF!</v>
          </cell>
          <cell r="P20" t="e">
            <v>#REF!</v>
          </cell>
        </row>
        <row r="21">
          <cell r="M21" t="e">
            <v>#REF!</v>
          </cell>
          <cell r="N21" t="e">
            <v>#REF!</v>
          </cell>
          <cell r="O21" t="e">
            <v>#REF!</v>
          </cell>
          <cell r="P21" t="e">
            <v>#REF!</v>
          </cell>
        </row>
        <row r="22">
          <cell r="M22" t="e">
            <v>#REF!</v>
          </cell>
          <cell r="N22" t="e">
            <v>#REF!</v>
          </cell>
          <cell r="O22" t="e">
            <v>#REF!</v>
          </cell>
          <cell r="P22" t="e">
            <v>#REF!</v>
          </cell>
        </row>
        <row r="23">
          <cell r="M23" t="e">
            <v>#REF!</v>
          </cell>
          <cell r="N23" t="e">
            <v>#REF!</v>
          </cell>
          <cell r="O23" t="e">
            <v>#REF!</v>
          </cell>
          <cell r="P23" t="e">
            <v>#REF!</v>
          </cell>
        </row>
        <row r="24">
          <cell r="M24" t="e">
            <v>#REF!</v>
          </cell>
          <cell r="N24" t="e">
            <v>#REF!</v>
          </cell>
          <cell r="O24" t="e">
            <v>#REF!</v>
          </cell>
          <cell r="P24" t="e">
            <v>#REF!</v>
          </cell>
        </row>
        <row r="25">
          <cell r="M25" t="e">
            <v>#REF!</v>
          </cell>
          <cell r="N25" t="e">
            <v>#REF!</v>
          </cell>
          <cell r="O25" t="e">
            <v>#REF!</v>
          </cell>
          <cell r="P25" t="e">
            <v>#REF!</v>
          </cell>
        </row>
        <row r="26">
          <cell r="M26" t="e">
            <v>#REF!</v>
          </cell>
          <cell r="N26" t="e">
            <v>#REF!</v>
          </cell>
          <cell r="O26" t="e">
            <v>#REF!</v>
          </cell>
          <cell r="P26" t="e">
            <v>#REF!</v>
          </cell>
        </row>
        <row r="27">
          <cell r="M27" t="e">
            <v>#REF!</v>
          </cell>
          <cell r="N27" t="e">
            <v>#REF!</v>
          </cell>
          <cell r="O27" t="e">
            <v>#REF!</v>
          </cell>
          <cell r="P27" t="e">
            <v>#REF!</v>
          </cell>
        </row>
        <row r="28">
          <cell r="M28" t="e">
            <v>#REF!</v>
          </cell>
          <cell r="N28" t="e">
            <v>#REF!</v>
          </cell>
          <cell r="O28" t="e">
            <v>#REF!</v>
          </cell>
          <cell r="P28" t="e">
            <v>#REF!</v>
          </cell>
        </row>
        <row r="29">
          <cell r="M29" t="e">
            <v>#REF!</v>
          </cell>
          <cell r="N29" t="e">
            <v>#REF!</v>
          </cell>
          <cell r="O29" t="e">
            <v>#REF!</v>
          </cell>
          <cell r="P29" t="e">
            <v>#REF!</v>
          </cell>
        </row>
        <row r="30">
          <cell r="M30" t="e">
            <v>#REF!</v>
          </cell>
          <cell r="N30" t="e">
            <v>#REF!</v>
          </cell>
          <cell r="O30" t="e">
            <v>#REF!</v>
          </cell>
          <cell r="P30" t="e">
            <v>#REF!</v>
          </cell>
        </row>
        <row r="31">
          <cell r="M31" t="e">
            <v>#REF!</v>
          </cell>
          <cell r="N31" t="e">
            <v>#REF!</v>
          </cell>
          <cell r="O31" t="e">
            <v>#REF!</v>
          </cell>
          <cell r="P31" t="e">
            <v>#REF!</v>
          </cell>
        </row>
        <row r="32">
          <cell r="M32" t="e">
            <v>#REF!</v>
          </cell>
          <cell r="N32" t="e">
            <v>#REF!</v>
          </cell>
          <cell r="O32" t="e">
            <v>#REF!</v>
          </cell>
          <cell r="P32" t="e">
            <v>#REF!</v>
          </cell>
        </row>
        <row r="33">
          <cell r="M33" t="e">
            <v>#REF!</v>
          </cell>
          <cell r="N33" t="e">
            <v>#REF!</v>
          </cell>
          <cell r="O33" t="e">
            <v>#REF!</v>
          </cell>
          <cell r="P33" t="e">
            <v>#REF!</v>
          </cell>
        </row>
        <row r="34">
          <cell r="M34" t="e">
            <v>#REF!</v>
          </cell>
          <cell r="N34" t="e">
            <v>#REF!</v>
          </cell>
          <cell r="O34" t="e">
            <v>#REF!</v>
          </cell>
          <cell r="P34" t="e">
            <v>#REF!</v>
          </cell>
        </row>
        <row r="35">
          <cell r="M35" t="e">
            <v>#REF!</v>
          </cell>
          <cell r="N35" t="e">
            <v>#REF!</v>
          </cell>
          <cell r="O35" t="e">
            <v>#REF!</v>
          </cell>
          <cell r="P35" t="e">
            <v>#REF!</v>
          </cell>
        </row>
        <row r="36">
          <cell r="M36" t="e">
            <v>#REF!</v>
          </cell>
          <cell r="N36" t="e">
            <v>#REF!</v>
          </cell>
          <cell r="O36" t="e">
            <v>#REF!</v>
          </cell>
          <cell r="P36" t="e">
            <v>#REF!</v>
          </cell>
        </row>
        <row r="37">
          <cell r="M37" t="e">
            <v>#REF!</v>
          </cell>
          <cell r="N37" t="e">
            <v>#REF!</v>
          </cell>
          <cell r="O37" t="e">
            <v>#REF!</v>
          </cell>
          <cell r="P37" t="e">
            <v>#REF!</v>
          </cell>
        </row>
        <row r="38">
          <cell r="M38" t="e">
            <v>#REF!</v>
          </cell>
          <cell r="N38" t="e">
            <v>#REF!</v>
          </cell>
          <cell r="O38" t="e">
            <v>#REF!</v>
          </cell>
          <cell r="P38" t="e">
            <v>#REF!</v>
          </cell>
        </row>
        <row r="39">
          <cell r="M39" t="e">
            <v>#REF!</v>
          </cell>
          <cell r="N39" t="e">
            <v>#REF!</v>
          </cell>
          <cell r="O39" t="e">
            <v>#REF!</v>
          </cell>
          <cell r="P39" t="e">
            <v>#REF!</v>
          </cell>
        </row>
        <row r="40">
          <cell r="M40" t="e">
            <v>#REF!</v>
          </cell>
          <cell r="N40" t="e">
            <v>#REF!</v>
          </cell>
          <cell r="O40" t="e">
            <v>#REF!</v>
          </cell>
          <cell r="P40" t="e">
            <v>#REF!</v>
          </cell>
        </row>
        <row r="41">
          <cell r="M41" t="e">
            <v>#REF!</v>
          </cell>
          <cell r="N41" t="e">
            <v>#REF!</v>
          </cell>
          <cell r="O41" t="e">
            <v>#REF!</v>
          </cell>
          <cell r="P41" t="e">
            <v>#REF!</v>
          </cell>
        </row>
        <row r="42">
          <cell r="M42" t="e">
            <v>#REF!</v>
          </cell>
          <cell r="N42" t="e">
            <v>#REF!</v>
          </cell>
          <cell r="O42" t="e">
            <v>#REF!</v>
          </cell>
          <cell r="P42" t="e">
            <v>#REF!</v>
          </cell>
        </row>
        <row r="43">
          <cell r="M43" t="e">
            <v>#REF!</v>
          </cell>
          <cell r="N43" t="e">
            <v>#REF!</v>
          </cell>
          <cell r="O43" t="e">
            <v>#REF!</v>
          </cell>
          <cell r="P43" t="e">
            <v>#REF!</v>
          </cell>
        </row>
        <row r="44">
          <cell r="M44" t="e">
            <v>#REF!</v>
          </cell>
          <cell r="N44" t="e">
            <v>#REF!</v>
          </cell>
          <cell r="O44" t="e">
            <v>#REF!</v>
          </cell>
          <cell r="P44" t="e">
            <v>#REF!</v>
          </cell>
        </row>
        <row r="45">
          <cell r="M45" t="e">
            <v>#REF!</v>
          </cell>
          <cell r="N45" t="e">
            <v>#REF!</v>
          </cell>
          <cell r="O45" t="e">
            <v>#REF!</v>
          </cell>
          <cell r="P45" t="e">
            <v>#REF!</v>
          </cell>
        </row>
        <row r="46">
          <cell r="M46" t="e">
            <v>#REF!</v>
          </cell>
          <cell r="N46" t="e">
            <v>#REF!</v>
          </cell>
          <cell r="O46" t="e">
            <v>#REF!</v>
          </cell>
          <cell r="P46" t="e">
            <v>#REF!</v>
          </cell>
        </row>
        <row r="47">
          <cell r="M47" t="e">
            <v>#REF!</v>
          </cell>
          <cell r="N47" t="e">
            <v>#REF!</v>
          </cell>
          <cell r="O47" t="e">
            <v>#REF!</v>
          </cell>
          <cell r="P47" t="e">
            <v>#REF!</v>
          </cell>
        </row>
        <row r="48">
          <cell r="M48" t="e">
            <v>#REF!</v>
          </cell>
          <cell r="N48" t="e">
            <v>#REF!</v>
          </cell>
          <cell r="O48" t="e">
            <v>#REF!</v>
          </cell>
          <cell r="P48" t="e">
            <v>#REF!</v>
          </cell>
        </row>
        <row r="49">
          <cell r="M49" t="e">
            <v>#REF!</v>
          </cell>
          <cell r="N49" t="e">
            <v>#REF!</v>
          </cell>
          <cell r="O49" t="e">
            <v>#REF!</v>
          </cell>
          <cell r="P49" t="e">
            <v>#REF!</v>
          </cell>
        </row>
        <row r="50">
          <cell r="M50" t="e">
            <v>#REF!</v>
          </cell>
          <cell r="N50" t="e">
            <v>#REF!</v>
          </cell>
          <cell r="O50" t="e">
            <v>#REF!</v>
          </cell>
          <cell r="P50" t="e">
            <v>#REF!</v>
          </cell>
        </row>
        <row r="51">
          <cell r="M51" t="e">
            <v>#REF!</v>
          </cell>
          <cell r="N51" t="e">
            <v>#REF!</v>
          </cell>
          <cell r="O51" t="e">
            <v>#REF!</v>
          </cell>
          <cell r="P51" t="e">
            <v>#REF!</v>
          </cell>
        </row>
        <row r="52">
          <cell r="M52" t="e">
            <v>#REF!</v>
          </cell>
          <cell r="N52" t="e">
            <v>#REF!</v>
          </cell>
          <cell r="O52" t="e">
            <v>#REF!</v>
          </cell>
          <cell r="P52" t="e">
            <v>#REF!</v>
          </cell>
        </row>
        <row r="53">
          <cell r="M53" t="e">
            <v>#REF!</v>
          </cell>
          <cell r="N53" t="e">
            <v>#REF!</v>
          </cell>
          <cell r="O53" t="e">
            <v>#REF!</v>
          </cell>
          <cell r="P53" t="e">
            <v>#REF!</v>
          </cell>
        </row>
        <row r="54">
          <cell r="M54" t="e">
            <v>#REF!</v>
          </cell>
          <cell r="N54" t="e">
            <v>#REF!</v>
          </cell>
          <cell r="O54" t="e">
            <v>#REF!</v>
          </cell>
          <cell r="P54" t="e">
            <v>#REF!</v>
          </cell>
        </row>
        <row r="55">
          <cell r="M55" t="e">
            <v>#REF!</v>
          </cell>
          <cell r="N55" t="e">
            <v>#REF!</v>
          </cell>
          <cell r="O55" t="e">
            <v>#REF!</v>
          </cell>
          <cell r="P55" t="e">
            <v>#REF!</v>
          </cell>
        </row>
        <row r="56">
          <cell r="M56" t="e">
            <v>#REF!</v>
          </cell>
          <cell r="N56" t="e">
            <v>#REF!</v>
          </cell>
          <cell r="O56" t="e">
            <v>#REF!</v>
          </cell>
          <cell r="P56" t="e">
            <v>#REF!</v>
          </cell>
        </row>
        <row r="57">
          <cell r="M57" t="e">
            <v>#REF!</v>
          </cell>
          <cell r="N57" t="e">
            <v>#REF!</v>
          </cell>
          <cell r="O57" t="e">
            <v>#REF!</v>
          </cell>
          <cell r="P57" t="e">
            <v>#REF!</v>
          </cell>
        </row>
        <row r="58">
          <cell r="M58" t="e">
            <v>#REF!</v>
          </cell>
          <cell r="N58" t="e">
            <v>#REF!</v>
          </cell>
          <cell r="O58" t="e">
            <v>#REF!</v>
          </cell>
          <cell r="P58" t="e">
            <v>#REF!</v>
          </cell>
        </row>
        <row r="59">
          <cell r="M59" t="e">
            <v>#REF!</v>
          </cell>
          <cell r="N59" t="e">
            <v>#REF!</v>
          </cell>
          <cell r="O59" t="e">
            <v>#REF!</v>
          </cell>
          <cell r="P59" t="e">
            <v>#REF!</v>
          </cell>
        </row>
        <row r="60">
          <cell r="M60" t="e">
            <v>#REF!</v>
          </cell>
          <cell r="N60" t="e">
            <v>#REF!</v>
          </cell>
          <cell r="O60" t="e">
            <v>#REF!</v>
          </cell>
          <cell r="P60" t="e">
            <v>#REF!</v>
          </cell>
        </row>
        <row r="61">
          <cell r="M61" t="e">
            <v>#REF!</v>
          </cell>
          <cell r="N61" t="e">
            <v>#REF!</v>
          </cell>
          <cell r="O61" t="e">
            <v>#REF!</v>
          </cell>
          <cell r="P61" t="e">
            <v>#REF!</v>
          </cell>
        </row>
        <row r="62">
          <cell r="M62" t="e">
            <v>#REF!</v>
          </cell>
          <cell r="N62" t="e">
            <v>#REF!</v>
          </cell>
          <cell r="O62" t="e">
            <v>#REF!</v>
          </cell>
          <cell r="P62" t="e">
            <v>#REF!</v>
          </cell>
        </row>
        <row r="63">
          <cell r="M63" t="e">
            <v>#REF!</v>
          </cell>
          <cell r="N63" t="e">
            <v>#REF!</v>
          </cell>
          <cell r="O63" t="e">
            <v>#REF!</v>
          </cell>
          <cell r="P63" t="e">
            <v>#REF!</v>
          </cell>
        </row>
        <row r="64">
          <cell r="M64" t="e">
            <v>#REF!</v>
          </cell>
          <cell r="N64" t="e">
            <v>#REF!</v>
          </cell>
          <cell r="O64" t="e">
            <v>#REF!</v>
          </cell>
          <cell r="P64" t="e">
            <v>#REF!</v>
          </cell>
        </row>
        <row r="65">
          <cell r="M65" t="e">
            <v>#REF!</v>
          </cell>
          <cell r="N65" t="e">
            <v>#REF!</v>
          </cell>
          <cell r="O65" t="e">
            <v>#REF!</v>
          </cell>
          <cell r="P65" t="e">
            <v>#REF!</v>
          </cell>
        </row>
        <row r="66">
          <cell r="M66" t="e">
            <v>#REF!</v>
          </cell>
          <cell r="N66" t="e">
            <v>#REF!</v>
          </cell>
          <cell r="O66" t="e">
            <v>#REF!</v>
          </cell>
          <cell r="P66" t="e">
            <v>#REF!</v>
          </cell>
        </row>
        <row r="67">
          <cell r="M67" t="e">
            <v>#REF!</v>
          </cell>
          <cell r="N67" t="e">
            <v>#REF!</v>
          </cell>
          <cell r="O67" t="e">
            <v>#REF!</v>
          </cell>
          <cell r="P67" t="e">
            <v>#REF!</v>
          </cell>
        </row>
        <row r="68">
          <cell r="M68" t="e">
            <v>#REF!</v>
          </cell>
          <cell r="N68" t="e">
            <v>#REF!</v>
          </cell>
          <cell r="O68" t="e">
            <v>#REF!</v>
          </cell>
          <cell r="P68" t="e">
            <v>#REF!</v>
          </cell>
        </row>
        <row r="69">
          <cell r="M69" t="e">
            <v>#REF!</v>
          </cell>
          <cell r="N69" t="e">
            <v>#REF!</v>
          </cell>
          <cell r="O69" t="e">
            <v>#REF!</v>
          </cell>
          <cell r="P69" t="e">
            <v>#REF!</v>
          </cell>
        </row>
        <row r="70">
          <cell r="M70" t="e">
            <v>#REF!</v>
          </cell>
          <cell r="N70" t="e">
            <v>#REF!</v>
          </cell>
          <cell r="O70" t="e">
            <v>#REF!</v>
          </cell>
          <cell r="P70" t="e">
            <v>#REF!</v>
          </cell>
        </row>
        <row r="71">
          <cell r="M71" t="e">
            <v>#REF!</v>
          </cell>
          <cell r="N71" t="e">
            <v>#REF!</v>
          </cell>
          <cell r="O71" t="e">
            <v>#REF!</v>
          </cell>
          <cell r="P71" t="e">
            <v>#REF!</v>
          </cell>
        </row>
        <row r="72">
          <cell r="M72" t="e">
            <v>#REF!</v>
          </cell>
          <cell r="N72" t="e">
            <v>#REF!</v>
          </cell>
          <cell r="O72" t="e">
            <v>#REF!</v>
          </cell>
          <cell r="P72" t="e">
            <v>#REF!</v>
          </cell>
        </row>
        <row r="73">
          <cell r="M73" t="e">
            <v>#REF!</v>
          </cell>
          <cell r="N73" t="e">
            <v>#REF!</v>
          </cell>
          <cell r="O73" t="e">
            <v>#REF!</v>
          </cell>
          <cell r="P73" t="e">
            <v>#REF!</v>
          </cell>
        </row>
        <row r="74">
          <cell r="M74" t="e">
            <v>#REF!</v>
          </cell>
          <cell r="N74" t="e">
            <v>#REF!</v>
          </cell>
          <cell r="O74" t="e">
            <v>#REF!</v>
          </cell>
          <cell r="P74" t="e">
            <v>#REF!</v>
          </cell>
        </row>
        <row r="75">
          <cell r="M75" t="e">
            <v>#REF!</v>
          </cell>
          <cell r="N75" t="e">
            <v>#REF!</v>
          </cell>
          <cell r="O75" t="e">
            <v>#REF!</v>
          </cell>
          <cell r="P75" t="e">
            <v>#REF!</v>
          </cell>
        </row>
        <row r="76">
          <cell r="M76" t="e">
            <v>#REF!</v>
          </cell>
          <cell r="N76" t="e">
            <v>#REF!</v>
          </cell>
          <cell r="O76" t="e">
            <v>#REF!</v>
          </cell>
          <cell r="P76" t="e">
            <v>#REF!</v>
          </cell>
        </row>
        <row r="77">
          <cell r="M77" t="e">
            <v>#REF!</v>
          </cell>
          <cell r="N77" t="e">
            <v>#REF!</v>
          </cell>
          <cell r="O77" t="e">
            <v>#REF!</v>
          </cell>
          <cell r="P77" t="e">
            <v>#REF!</v>
          </cell>
        </row>
        <row r="78">
          <cell r="M78" t="e">
            <v>#REF!</v>
          </cell>
          <cell r="N78" t="e">
            <v>#REF!</v>
          </cell>
          <cell r="O78" t="e">
            <v>#REF!</v>
          </cell>
          <cell r="P78" t="e">
            <v>#REF!</v>
          </cell>
        </row>
        <row r="79">
          <cell r="M79" t="e">
            <v>#REF!</v>
          </cell>
          <cell r="N79" t="e">
            <v>#REF!</v>
          </cell>
          <cell r="O79" t="e">
            <v>#REF!</v>
          </cell>
          <cell r="P79" t="e">
            <v>#REF!</v>
          </cell>
        </row>
        <row r="80">
          <cell r="M80" t="e">
            <v>#REF!</v>
          </cell>
          <cell r="N80" t="e">
            <v>#REF!</v>
          </cell>
          <cell r="O80" t="e">
            <v>#REF!</v>
          </cell>
          <cell r="P80" t="e">
            <v>#REF!</v>
          </cell>
        </row>
        <row r="81">
          <cell r="M81" t="e">
            <v>#REF!</v>
          </cell>
          <cell r="N81" t="e">
            <v>#REF!</v>
          </cell>
          <cell r="O81" t="e">
            <v>#REF!</v>
          </cell>
          <cell r="P81" t="e">
            <v>#REF!</v>
          </cell>
        </row>
        <row r="82">
          <cell r="M82" t="e">
            <v>#REF!</v>
          </cell>
          <cell r="N82" t="e">
            <v>#REF!</v>
          </cell>
          <cell r="O82" t="e">
            <v>#REF!</v>
          </cell>
          <cell r="P82" t="e">
            <v>#REF!</v>
          </cell>
        </row>
        <row r="83">
          <cell r="M83" t="e">
            <v>#REF!</v>
          </cell>
          <cell r="N83" t="e">
            <v>#REF!</v>
          </cell>
          <cell r="O83" t="e">
            <v>#REF!</v>
          </cell>
          <cell r="P83" t="e">
            <v>#REF!</v>
          </cell>
        </row>
        <row r="84">
          <cell r="M84" t="e">
            <v>#REF!</v>
          </cell>
          <cell r="N84" t="e">
            <v>#REF!</v>
          </cell>
          <cell r="O84" t="e">
            <v>#REF!</v>
          </cell>
          <cell r="P84" t="e">
            <v>#REF!</v>
          </cell>
        </row>
        <row r="85">
          <cell r="M85" t="e">
            <v>#REF!</v>
          </cell>
          <cell r="N85" t="e">
            <v>#REF!</v>
          </cell>
          <cell r="O85" t="e">
            <v>#REF!</v>
          </cell>
          <cell r="P85" t="e">
            <v>#REF!</v>
          </cell>
        </row>
        <row r="86">
          <cell r="M86" t="e">
            <v>#REF!</v>
          </cell>
          <cell r="N86" t="e">
            <v>#REF!</v>
          </cell>
          <cell r="O86" t="e">
            <v>#REF!</v>
          </cell>
          <cell r="P86" t="e">
            <v>#REF!</v>
          </cell>
        </row>
        <row r="87">
          <cell r="M87" t="e">
            <v>#REF!</v>
          </cell>
          <cell r="N87" t="e">
            <v>#REF!</v>
          </cell>
          <cell r="O87" t="e">
            <v>#REF!</v>
          </cell>
          <cell r="P87" t="e">
            <v>#REF!</v>
          </cell>
        </row>
        <row r="88">
          <cell r="M88" t="e">
            <v>#REF!</v>
          </cell>
          <cell r="N88" t="e">
            <v>#REF!</v>
          </cell>
          <cell r="O88" t="e">
            <v>#REF!</v>
          </cell>
          <cell r="P88" t="e">
            <v>#REF!</v>
          </cell>
        </row>
        <row r="89">
          <cell r="M89" t="e">
            <v>#REF!</v>
          </cell>
          <cell r="N89" t="e">
            <v>#REF!</v>
          </cell>
          <cell r="O89" t="e">
            <v>#REF!</v>
          </cell>
          <cell r="P89" t="e">
            <v>#REF!</v>
          </cell>
        </row>
        <row r="90">
          <cell r="M90" t="e">
            <v>#REF!</v>
          </cell>
          <cell r="N90" t="e">
            <v>#REF!</v>
          </cell>
          <cell r="O90" t="e">
            <v>#REF!</v>
          </cell>
          <cell r="P90" t="e">
            <v>#REF!</v>
          </cell>
        </row>
        <row r="91">
          <cell r="M91" t="e">
            <v>#REF!</v>
          </cell>
          <cell r="N91" t="e">
            <v>#REF!</v>
          </cell>
          <cell r="O91" t="e">
            <v>#REF!</v>
          </cell>
          <cell r="P91" t="e">
            <v>#REF!</v>
          </cell>
        </row>
        <row r="92">
          <cell r="M92" t="e">
            <v>#REF!</v>
          </cell>
          <cell r="N92" t="e">
            <v>#REF!</v>
          </cell>
          <cell r="O92" t="e">
            <v>#REF!</v>
          </cell>
          <cell r="P92" t="e">
            <v>#REF!</v>
          </cell>
        </row>
        <row r="93">
          <cell r="M93" t="e">
            <v>#REF!</v>
          </cell>
          <cell r="N93" t="e">
            <v>#REF!</v>
          </cell>
          <cell r="O93" t="e">
            <v>#REF!</v>
          </cell>
          <cell r="P93" t="e">
            <v>#REF!</v>
          </cell>
        </row>
        <row r="94">
          <cell r="M94" t="e">
            <v>#REF!</v>
          </cell>
          <cell r="N94" t="e">
            <v>#REF!</v>
          </cell>
          <cell r="O94" t="e">
            <v>#REF!</v>
          </cell>
          <cell r="P94" t="e">
            <v>#REF!</v>
          </cell>
        </row>
        <row r="95">
          <cell r="M95" t="e">
            <v>#REF!</v>
          </cell>
          <cell r="N95" t="e">
            <v>#REF!</v>
          </cell>
          <cell r="O95" t="e">
            <v>#REF!</v>
          </cell>
          <cell r="P95" t="e">
            <v>#REF!</v>
          </cell>
        </row>
        <row r="96">
          <cell r="M96" t="e">
            <v>#REF!</v>
          </cell>
          <cell r="N96" t="e">
            <v>#REF!</v>
          </cell>
          <cell r="O96" t="e">
            <v>#REF!</v>
          </cell>
          <cell r="P96" t="e">
            <v>#REF!</v>
          </cell>
        </row>
        <row r="97">
          <cell r="M97" t="e">
            <v>#REF!</v>
          </cell>
          <cell r="N97" t="e">
            <v>#REF!</v>
          </cell>
          <cell r="O97" t="e">
            <v>#REF!</v>
          </cell>
          <cell r="P97" t="e">
            <v>#REF!</v>
          </cell>
        </row>
        <row r="98">
          <cell r="M98" t="e">
            <v>#REF!</v>
          </cell>
          <cell r="N98" t="e">
            <v>#REF!</v>
          </cell>
          <cell r="O98" t="e">
            <v>#REF!</v>
          </cell>
          <cell r="P98" t="e">
            <v>#REF!</v>
          </cell>
        </row>
        <row r="99">
          <cell r="M99" t="e">
            <v>#REF!</v>
          </cell>
          <cell r="N99" t="e">
            <v>#REF!</v>
          </cell>
          <cell r="O99" t="e">
            <v>#REF!</v>
          </cell>
          <cell r="P99" t="e">
            <v>#REF!</v>
          </cell>
        </row>
        <row r="100">
          <cell r="M100" t="e">
            <v>#REF!</v>
          </cell>
          <cell r="N100" t="e">
            <v>#REF!</v>
          </cell>
          <cell r="O100" t="e">
            <v>#REF!</v>
          </cell>
          <cell r="P100" t="e">
            <v>#REF!</v>
          </cell>
        </row>
        <row r="101">
          <cell r="M101" t="e">
            <v>#REF!</v>
          </cell>
          <cell r="N101" t="e">
            <v>#REF!</v>
          </cell>
          <cell r="O101" t="e">
            <v>#REF!</v>
          </cell>
          <cell r="P101" t="e">
            <v>#REF!</v>
          </cell>
        </row>
        <row r="102">
          <cell r="M102" t="e">
            <v>#REF!</v>
          </cell>
          <cell r="N102" t="e">
            <v>#REF!</v>
          </cell>
          <cell r="O102" t="e">
            <v>#REF!</v>
          </cell>
          <cell r="P102" t="e">
            <v>#REF!</v>
          </cell>
        </row>
        <row r="103">
          <cell r="M103" t="e">
            <v>#REF!</v>
          </cell>
          <cell r="N103" t="e">
            <v>#REF!</v>
          </cell>
          <cell r="O103" t="e">
            <v>#REF!</v>
          </cell>
          <cell r="P103" t="e">
            <v>#REF!</v>
          </cell>
        </row>
        <row r="104">
          <cell r="M104" t="e">
            <v>#REF!</v>
          </cell>
          <cell r="N104" t="e">
            <v>#REF!</v>
          </cell>
          <cell r="O104" t="e">
            <v>#REF!</v>
          </cell>
          <cell r="P104" t="e">
            <v>#REF!</v>
          </cell>
        </row>
        <row r="105">
          <cell r="M105" t="e">
            <v>#REF!</v>
          </cell>
          <cell r="N105" t="e">
            <v>#REF!</v>
          </cell>
          <cell r="O105" t="e">
            <v>#REF!</v>
          </cell>
          <cell r="P105" t="e">
            <v>#REF!</v>
          </cell>
        </row>
        <row r="106">
          <cell r="M106" t="e">
            <v>#REF!</v>
          </cell>
          <cell r="N106" t="e">
            <v>#REF!</v>
          </cell>
          <cell r="O106" t="e">
            <v>#REF!</v>
          </cell>
          <cell r="P106" t="e">
            <v>#REF!</v>
          </cell>
        </row>
        <row r="107">
          <cell r="M107" t="e">
            <v>#REF!</v>
          </cell>
          <cell r="N107" t="e">
            <v>#REF!</v>
          </cell>
          <cell r="O107" t="e">
            <v>#REF!</v>
          </cell>
          <cell r="P107" t="e">
            <v>#REF!</v>
          </cell>
        </row>
        <row r="108">
          <cell r="M108" t="e">
            <v>#REF!</v>
          </cell>
          <cell r="N108" t="e">
            <v>#REF!</v>
          </cell>
          <cell r="O108" t="e">
            <v>#REF!</v>
          </cell>
          <cell r="P108" t="e">
            <v>#REF!</v>
          </cell>
        </row>
        <row r="109">
          <cell r="M109" t="e">
            <v>#REF!</v>
          </cell>
          <cell r="N109" t="e">
            <v>#REF!</v>
          </cell>
          <cell r="O109" t="e">
            <v>#REF!</v>
          </cell>
          <cell r="P109" t="e">
            <v>#REF!</v>
          </cell>
        </row>
        <row r="110">
          <cell r="M110" t="e">
            <v>#REF!</v>
          </cell>
          <cell r="N110" t="e">
            <v>#REF!</v>
          </cell>
          <cell r="O110" t="e">
            <v>#REF!</v>
          </cell>
          <cell r="P110" t="e">
            <v>#REF!</v>
          </cell>
        </row>
        <row r="111">
          <cell r="M111" t="e">
            <v>#REF!</v>
          </cell>
          <cell r="N111" t="e">
            <v>#REF!</v>
          </cell>
          <cell r="O111" t="e">
            <v>#REF!</v>
          </cell>
          <cell r="P111" t="e">
            <v>#REF!</v>
          </cell>
        </row>
        <row r="112">
          <cell r="M112" t="e">
            <v>#REF!</v>
          </cell>
          <cell r="N112" t="e">
            <v>#REF!</v>
          </cell>
          <cell r="O112" t="e">
            <v>#REF!</v>
          </cell>
          <cell r="P112" t="e">
            <v>#REF!</v>
          </cell>
        </row>
        <row r="113">
          <cell r="M113" t="e">
            <v>#REF!</v>
          </cell>
          <cell r="N113" t="e">
            <v>#REF!</v>
          </cell>
          <cell r="O113" t="e">
            <v>#REF!</v>
          </cell>
          <cell r="P113" t="e">
            <v>#REF!</v>
          </cell>
        </row>
        <row r="114">
          <cell r="M114" t="e">
            <v>#REF!</v>
          </cell>
          <cell r="N114" t="e">
            <v>#REF!</v>
          </cell>
          <cell r="O114" t="e">
            <v>#REF!</v>
          </cell>
          <cell r="P114" t="e">
            <v>#REF!</v>
          </cell>
        </row>
        <row r="115">
          <cell r="M115" t="e">
            <v>#REF!</v>
          </cell>
          <cell r="N115" t="e">
            <v>#REF!</v>
          </cell>
          <cell r="O115" t="e">
            <v>#REF!</v>
          </cell>
          <cell r="P115" t="e">
            <v>#REF!</v>
          </cell>
        </row>
        <row r="116">
          <cell r="M116" t="e">
            <v>#REF!</v>
          </cell>
          <cell r="N116" t="e">
            <v>#REF!</v>
          </cell>
          <cell r="O116" t="e">
            <v>#REF!</v>
          </cell>
          <cell r="P116" t="e">
            <v>#REF!</v>
          </cell>
        </row>
        <row r="117">
          <cell r="M117" t="e">
            <v>#REF!</v>
          </cell>
          <cell r="N117" t="e">
            <v>#REF!</v>
          </cell>
          <cell r="O117" t="e">
            <v>#REF!</v>
          </cell>
          <cell r="P117" t="e">
            <v>#REF!</v>
          </cell>
        </row>
        <row r="118">
          <cell r="M118" t="e">
            <v>#REF!</v>
          </cell>
          <cell r="N118" t="e">
            <v>#REF!</v>
          </cell>
          <cell r="O118" t="e">
            <v>#REF!</v>
          </cell>
          <cell r="P118" t="e">
            <v>#REF!</v>
          </cell>
        </row>
        <row r="119">
          <cell r="M119" t="e">
            <v>#REF!</v>
          </cell>
          <cell r="N119" t="e">
            <v>#REF!</v>
          </cell>
          <cell r="O119" t="e">
            <v>#REF!</v>
          </cell>
          <cell r="P119" t="e">
            <v>#REF!</v>
          </cell>
        </row>
        <row r="120">
          <cell r="M120" t="e">
            <v>#REF!</v>
          </cell>
          <cell r="N120" t="e">
            <v>#REF!</v>
          </cell>
          <cell r="O120" t="e">
            <v>#REF!</v>
          </cell>
          <cell r="P120" t="e">
            <v>#REF!</v>
          </cell>
        </row>
        <row r="121">
          <cell r="M121" t="e">
            <v>#REF!</v>
          </cell>
          <cell r="N121" t="e">
            <v>#REF!</v>
          </cell>
          <cell r="O121" t="e">
            <v>#REF!</v>
          </cell>
          <cell r="P121" t="e">
            <v>#REF!</v>
          </cell>
        </row>
        <row r="122">
          <cell r="M122" t="e">
            <v>#REF!</v>
          </cell>
          <cell r="N122" t="e">
            <v>#REF!</v>
          </cell>
          <cell r="O122" t="e">
            <v>#REF!</v>
          </cell>
          <cell r="P122" t="e">
            <v>#REF!</v>
          </cell>
        </row>
        <row r="123">
          <cell r="M123" t="e">
            <v>#REF!</v>
          </cell>
          <cell r="N123" t="e">
            <v>#REF!</v>
          </cell>
          <cell r="O123" t="e">
            <v>#REF!</v>
          </cell>
          <cell r="P123" t="e">
            <v>#REF!</v>
          </cell>
        </row>
        <row r="124">
          <cell r="M124" t="e">
            <v>#REF!</v>
          </cell>
          <cell r="N124" t="e">
            <v>#REF!</v>
          </cell>
          <cell r="O124" t="e">
            <v>#REF!</v>
          </cell>
          <cell r="P124" t="e">
            <v>#REF!</v>
          </cell>
        </row>
        <row r="125">
          <cell r="M125" t="e">
            <v>#REF!</v>
          </cell>
          <cell r="N125" t="e">
            <v>#REF!</v>
          </cell>
          <cell r="O125" t="e">
            <v>#REF!</v>
          </cell>
          <cell r="P125" t="e">
            <v>#REF!</v>
          </cell>
        </row>
        <row r="126">
          <cell r="M126" t="e">
            <v>#REF!</v>
          </cell>
          <cell r="N126" t="e">
            <v>#REF!</v>
          </cell>
          <cell r="O126" t="e">
            <v>#REF!</v>
          </cell>
          <cell r="P126" t="e">
            <v>#REF!</v>
          </cell>
        </row>
        <row r="127">
          <cell r="M127" t="e">
            <v>#REF!</v>
          </cell>
          <cell r="N127" t="e">
            <v>#REF!</v>
          </cell>
          <cell r="O127" t="e">
            <v>#REF!</v>
          </cell>
          <cell r="P127" t="e">
            <v>#REF!</v>
          </cell>
        </row>
        <row r="128">
          <cell r="M128" t="e">
            <v>#REF!</v>
          </cell>
          <cell r="N128" t="e">
            <v>#REF!</v>
          </cell>
          <cell r="O128" t="e">
            <v>#REF!</v>
          </cell>
          <cell r="P128" t="e">
            <v>#REF!</v>
          </cell>
        </row>
        <row r="129">
          <cell r="M129" t="e">
            <v>#REF!</v>
          </cell>
          <cell r="N129" t="e">
            <v>#REF!</v>
          </cell>
          <cell r="O129" t="e">
            <v>#REF!</v>
          </cell>
          <cell r="P129" t="e">
            <v>#REF!</v>
          </cell>
        </row>
        <row r="130">
          <cell r="M130" t="e">
            <v>#REF!</v>
          </cell>
          <cell r="N130" t="e">
            <v>#REF!</v>
          </cell>
          <cell r="O130" t="e">
            <v>#REF!</v>
          </cell>
          <cell r="P130" t="e">
            <v>#REF!</v>
          </cell>
        </row>
        <row r="131">
          <cell r="M131" t="e">
            <v>#REF!</v>
          </cell>
          <cell r="N131" t="e">
            <v>#REF!</v>
          </cell>
          <cell r="O131" t="e">
            <v>#REF!</v>
          </cell>
          <cell r="P131" t="e">
            <v>#REF!</v>
          </cell>
        </row>
        <row r="132">
          <cell r="M132" t="e">
            <v>#REF!</v>
          </cell>
          <cell r="N132" t="e">
            <v>#REF!</v>
          </cell>
          <cell r="O132" t="e">
            <v>#REF!</v>
          </cell>
          <cell r="P132" t="e">
            <v>#REF!</v>
          </cell>
        </row>
        <row r="133">
          <cell r="M133" t="e">
            <v>#REF!</v>
          </cell>
          <cell r="N133" t="e">
            <v>#REF!</v>
          </cell>
          <cell r="O133" t="e">
            <v>#REF!</v>
          </cell>
          <cell r="P133" t="e">
            <v>#REF!</v>
          </cell>
        </row>
        <row r="134">
          <cell r="M134" t="e">
            <v>#REF!</v>
          </cell>
          <cell r="N134" t="e">
            <v>#REF!</v>
          </cell>
          <cell r="O134" t="e">
            <v>#REF!</v>
          </cell>
          <cell r="P134" t="e">
            <v>#REF!</v>
          </cell>
        </row>
        <row r="135">
          <cell r="M135" t="e">
            <v>#REF!</v>
          </cell>
          <cell r="N135" t="e">
            <v>#REF!</v>
          </cell>
          <cell r="O135" t="e">
            <v>#REF!</v>
          </cell>
          <cell r="P135" t="e">
            <v>#REF!</v>
          </cell>
        </row>
        <row r="136">
          <cell r="M136" t="e">
            <v>#REF!</v>
          </cell>
          <cell r="N136" t="e">
            <v>#REF!</v>
          </cell>
          <cell r="O136" t="e">
            <v>#REF!</v>
          </cell>
          <cell r="P136" t="e">
            <v>#REF!</v>
          </cell>
        </row>
        <row r="137">
          <cell r="M137" t="e">
            <v>#REF!</v>
          </cell>
          <cell r="N137" t="e">
            <v>#REF!</v>
          </cell>
          <cell r="O137" t="e">
            <v>#REF!</v>
          </cell>
          <cell r="P137" t="e">
            <v>#REF!</v>
          </cell>
        </row>
        <row r="138">
          <cell r="M138" t="e">
            <v>#REF!</v>
          </cell>
          <cell r="N138" t="e">
            <v>#REF!</v>
          </cell>
          <cell r="O138" t="e">
            <v>#REF!</v>
          </cell>
          <cell r="P138" t="e">
            <v>#REF!</v>
          </cell>
        </row>
        <row r="139">
          <cell r="M139" t="e">
            <v>#REF!</v>
          </cell>
          <cell r="N139" t="e">
            <v>#REF!</v>
          </cell>
          <cell r="O139" t="e">
            <v>#REF!</v>
          </cell>
          <cell r="P139" t="e">
            <v>#REF!</v>
          </cell>
        </row>
        <row r="140">
          <cell r="M140" t="e">
            <v>#REF!</v>
          </cell>
          <cell r="N140" t="e">
            <v>#REF!</v>
          </cell>
          <cell r="O140" t="e">
            <v>#REF!</v>
          </cell>
          <cell r="P140" t="e">
            <v>#REF!</v>
          </cell>
        </row>
        <row r="141">
          <cell r="M141" t="e">
            <v>#REF!</v>
          </cell>
          <cell r="N141" t="e">
            <v>#REF!</v>
          </cell>
          <cell r="O141" t="e">
            <v>#REF!</v>
          </cell>
          <cell r="P141" t="e">
            <v>#REF!</v>
          </cell>
        </row>
        <row r="142">
          <cell r="M142" t="e">
            <v>#REF!</v>
          </cell>
          <cell r="N142" t="e">
            <v>#REF!</v>
          </cell>
          <cell r="O142" t="e">
            <v>#REF!</v>
          </cell>
          <cell r="P142" t="e">
            <v>#REF!</v>
          </cell>
        </row>
        <row r="143">
          <cell r="M143" t="e">
            <v>#REF!</v>
          </cell>
          <cell r="N143" t="e">
            <v>#REF!</v>
          </cell>
          <cell r="O143" t="e">
            <v>#REF!</v>
          </cell>
          <cell r="P143" t="e">
            <v>#REF!</v>
          </cell>
        </row>
        <row r="144">
          <cell r="M144" t="e">
            <v>#REF!</v>
          </cell>
          <cell r="N144" t="e">
            <v>#REF!</v>
          </cell>
          <cell r="O144" t="e">
            <v>#REF!</v>
          </cell>
          <cell r="P144" t="e">
            <v>#REF!</v>
          </cell>
        </row>
        <row r="145">
          <cell r="M145" t="e">
            <v>#REF!</v>
          </cell>
          <cell r="N145" t="e">
            <v>#REF!</v>
          </cell>
          <cell r="O145" t="e">
            <v>#REF!</v>
          </cell>
          <cell r="P145" t="e">
            <v>#REF!</v>
          </cell>
        </row>
        <row r="146">
          <cell r="M146" t="e">
            <v>#REF!</v>
          </cell>
          <cell r="N146" t="e">
            <v>#REF!</v>
          </cell>
          <cell r="O146" t="e">
            <v>#REF!</v>
          </cell>
          <cell r="P146" t="e">
            <v>#REF!</v>
          </cell>
        </row>
        <row r="147">
          <cell r="M147" t="e">
            <v>#REF!</v>
          </cell>
          <cell r="N147" t="e">
            <v>#REF!</v>
          </cell>
          <cell r="O147" t="e">
            <v>#REF!</v>
          </cell>
          <cell r="P147" t="e">
            <v>#REF!</v>
          </cell>
        </row>
        <row r="148">
          <cell r="M148" t="e">
            <v>#REF!</v>
          </cell>
          <cell r="N148" t="e">
            <v>#REF!</v>
          </cell>
          <cell r="O148" t="e">
            <v>#REF!</v>
          </cell>
          <cell r="P148" t="e">
            <v>#REF!</v>
          </cell>
        </row>
        <row r="149">
          <cell r="M149" t="e">
            <v>#REF!</v>
          </cell>
          <cell r="N149" t="e">
            <v>#REF!</v>
          </cell>
          <cell r="O149" t="e">
            <v>#REF!</v>
          </cell>
          <cell r="P149" t="e">
            <v>#REF!</v>
          </cell>
        </row>
        <row r="150">
          <cell r="M150" t="e">
            <v>#REF!</v>
          </cell>
          <cell r="N150" t="e">
            <v>#REF!</v>
          </cell>
          <cell r="O150" t="e">
            <v>#REF!</v>
          </cell>
          <cell r="P150" t="e">
            <v>#REF!</v>
          </cell>
        </row>
        <row r="151">
          <cell r="M151" t="e">
            <v>#REF!</v>
          </cell>
          <cell r="N151" t="e">
            <v>#REF!</v>
          </cell>
          <cell r="O151" t="e">
            <v>#REF!</v>
          </cell>
          <cell r="P151" t="e">
            <v>#REF!</v>
          </cell>
        </row>
        <row r="152">
          <cell r="M152" t="e">
            <v>#REF!</v>
          </cell>
          <cell r="N152" t="e">
            <v>#REF!</v>
          </cell>
          <cell r="O152" t="e">
            <v>#REF!</v>
          </cell>
          <cell r="P152" t="e">
            <v>#REF!</v>
          </cell>
        </row>
        <row r="153">
          <cell r="M153" t="e">
            <v>#REF!</v>
          </cell>
          <cell r="N153" t="e">
            <v>#REF!</v>
          </cell>
          <cell r="O153" t="e">
            <v>#REF!</v>
          </cell>
          <cell r="P153" t="e">
            <v>#REF!</v>
          </cell>
        </row>
        <row r="154">
          <cell r="M154" t="e">
            <v>#REF!</v>
          </cell>
          <cell r="N154" t="e">
            <v>#REF!</v>
          </cell>
          <cell r="O154" t="e">
            <v>#REF!</v>
          </cell>
          <cell r="P154" t="e">
            <v>#REF!</v>
          </cell>
        </row>
        <row r="155">
          <cell r="M155" t="e">
            <v>#REF!</v>
          </cell>
          <cell r="N155" t="e">
            <v>#REF!</v>
          </cell>
          <cell r="O155" t="e">
            <v>#REF!</v>
          </cell>
          <cell r="P155" t="e">
            <v>#REF!</v>
          </cell>
        </row>
        <row r="156">
          <cell r="M156" t="e">
            <v>#REF!</v>
          </cell>
          <cell r="N156" t="e">
            <v>#REF!</v>
          </cell>
          <cell r="O156" t="e">
            <v>#REF!</v>
          </cell>
          <cell r="P156" t="e">
            <v>#REF!</v>
          </cell>
        </row>
        <row r="157">
          <cell r="M157" t="e">
            <v>#REF!</v>
          </cell>
          <cell r="N157" t="e">
            <v>#REF!</v>
          </cell>
          <cell r="O157" t="e">
            <v>#REF!</v>
          </cell>
          <cell r="P157" t="e">
            <v>#REF!</v>
          </cell>
        </row>
        <row r="158">
          <cell r="M158" t="e">
            <v>#REF!</v>
          </cell>
          <cell r="N158" t="e">
            <v>#REF!</v>
          </cell>
          <cell r="O158" t="e">
            <v>#REF!</v>
          </cell>
          <cell r="P158" t="e">
            <v>#REF!</v>
          </cell>
        </row>
        <row r="159">
          <cell r="M159" t="e">
            <v>#REF!</v>
          </cell>
          <cell r="N159" t="e">
            <v>#REF!</v>
          </cell>
          <cell r="O159" t="e">
            <v>#REF!</v>
          </cell>
          <cell r="P159" t="e">
            <v>#REF!</v>
          </cell>
        </row>
        <row r="160">
          <cell r="M160" t="e">
            <v>#REF!</v>
          </cell>
          <cell r="N160" t="e">
            <v>#REF!</v>
          </cell>
          <cell r="O160" t="e">
            <v>#REF!</v>
          </cell>
          <cell r="P160" t="e">
            <v>#REF!</v>
          </cell>
        </row>
        <row r="161">
          <cell r="M161" t="e">
            <v>#REF!</v>
          </cell>
          <cell r="N161" t="e">
            <v>#REF!</v>
          </cell>
          <cell r="O161" t="e">
            <v>#REF!</v>
          </cell>
          <cell r="P161" t="e">
            <v>#REF!</v>
          </cell>
        </row>
        <row r="162">
          <cell r="M162" t="e">
            <v>#REF!</v>
          </cell>
          <cell r="N162" t="e">
            <v>#REF!</v>
          </cell>
          <cell r="O162" t="e">
            <v>#REF!</v>
          </cell>
          <cell r="P162" t="e">
            <v>#REF!</v>
          </cell>
        </row>
        <row r="163">
          <cell r="M163" t="e">
            <v>#REF!</v>
          </cell>
          <cell r="N163" t="e">
            <v>#REF!</v>
          </cell>
          <cell r="O163" t="e">
            <v>#REF!</v>
          </cell>
          <cell r="P163" t="e">
            <v>#REF!</v>
          </cell>
        </row>
        <row r="164">
          <cell r="M164" t="e">
            <v>#REF!</v>
          </cell>
          <cell r="N164" t="e">
            <v>#REF!</v>
          </cell>
          <cell r="O164" t="e">
            <v>#REF!</v>
          </cell>
          <cell r="P164" t="e">
            <v>#REF!</v>
          </cell>
        </row>
        <row r="165">
          <cell r="M165" t="e">
            <v>#REF!</v>
          </cell>
          <cell r="N165" t="e">
            <v>#REF!</v>
          </cell>
          <cell r="O165" t="e">
            <v>#REF!</v>
          </cell>
          <cell r="P165" t="e">
            <v>#REF!</v>
          </cell>
        </row>
        <row r="166">
          <cell r="M166" t="e">
            <v>#REF!</v>
          </cell>
          <cell r="N166" t="e">
            <v>#REF!</v>
          </cell>
          <cell r="O166" t="e">
            <v>#REF!</v>
          </cell>
          <cell r="P166" t="e">
            <v>#REF!</v>
          </cell>
        </row>
        <row r="167">
          <cell r="M167" t="e">
            <v>#REF!</v>
          </cell>
          <cell r="N167" t="e">
            <v>#REF!</v>
          </cell>
          <cell r="O167" t="e">
            <v>#REF!</v>
          </cell>
          <cell r="P167" t="e">
            <v>#REF!</v>
          </cell>
        </row>
        <row r="168">
          <cell r="M168" t="e">
            <v>#REF!</v>
          </cell>
          <cell r="N168" t="e">
            <v>#REF!</v>
          </cell>
          <cell r="O168" t="e">
            <v>#REF!</v>
          </cell>
          <cell r="P168" t="e">
            <v>#REF!</v>
          </cell>
        </row>
        <row r="169">
          <cell r="M169" t="e">
            <v>#REF!</v>
          </cell>
          <cell r="N169" t="e">
            <v>#REF!</v>
          </cell>
          <cell r="O169" t="e">
            <v>#REF!</v>
          </cell>
          <cell r="P169" t="e">
            <v>#REF!</v>
          </cell>
        </row>
        <row r="170">
          <cell r="M170" t="e">
            <v>#REF!</v>
          </cell>
          <cell r="N170" t="e">
            <v>#REF!</v>
          </cell>
          <cell r="O170" t="e">
            <v>#REF!</v>
          </cell>
          <cell r="P170" t="e">
            <v>#REF!</v>
          </cell>
        </row>
        <row r="171">
          <cell r="M171" t="e">
            <v>#REF!</v>
          </cell>
          <cell r="N171" t="e">
            <v>#REF!</v>
          </cell>
          <cell r="O171" t="e">
            <v>#REF!</v>
          </cell>
          <cell r="P171" t="e">
            <v>#REF!</v>
          </cell>
        </row>
        <row r="172">
          <cell r="M172" t="e">
            <v>#REF!</v>
          </cell>
          <cell r="N172" t="e">
            <v>#REF!</v>
          </cell>
          <cell r="O172" t="e">
            <v>#REF!</v>
          </cell>
          <cell r="P172" t="e">
            <v>#REF!</v>
          </cell>
        </row>
        <row r="173">
          <cell r="M173" t="e">
            <v>#REF!</v>
          </cell>
          <cell r="N173" t="e">
            <v>#REF!</v>
          </cell>
          <cell r="O173" t="e">
            <v>#REF!</v>
          </cell>
          <cell r="P173" t="e">
            <v>#REF!</v>
          </cell>
        </row>
        <row r="174">
          <cell r="M174" t="e">
            <v>#REF!</v>
          </cell>
          <cell r="N174" t="e">
            <v>#REF!</v>
          </cell>
          <cell r="O174" t="e">
            <v>#REF!</v>
          </cell>
          <cell r="P174" t="e">
            <v>#REF!</v>
          </cell>
        </row>
        <row r="175">
          <cell r="M175" t="e">
            <v>#REF!</v>
          </cell>
          <cell r="N175" t="e">
            <v>#REF!</v>
          </cell>
          <cell r="O175" t="e">
            <v>#REF!</v>
          </cell>
          <cell r="P175" t="e">
            <v>#REF!</v>
          </cell>
        </row>
        <row r="176">
          <cell r="M176" t="e">
            <v>#REF!</v>
          </cell>
          <cell r="N176" t="e">
            <v>#REF!</v>
          </cell>
          <cell r="O176" t="e">
            <v>#REF!</v>
          </cell>
          <cell r="P176" t="e">
            <v>#REF!</v>
          </cell>
        </row>
        <row r="177">
          <cell r="M177" t="e">
            <v>#REF!</v>
          </cell>
          <cell r="N177" t="e">
            <v>#REF!</v>
          </cell>
          <cell r="O177" t="e">
            <v>#REF!</v>
          </cell>
          <cell r="P177" t="e">
            <v>#REF!</v>
          </cell>
        </row>
        <row r="178">
          <cell r="M178" t="e">
            <v>#REF!</v>
          </cell>
          <cell r="N178" t="e">
            <v>#REF!</v>
          </cell>
          <cell r="O178" t="e">
            <v>#REF!</v>
          </cell>
          <cell r="P178" t="e">
            <v>#REF!</v>
          </cell>
        </row>
        <row r="179">
          <cell r="M179" t="e">
            <v>#REF!</v>
          </cell>
          <cell r="N179" t="e">
            <v>#REF!</v>
          </cell>
          <cell r="O179" t="e">
            <v>#REF!</v>
          </cell>
          <cell r="P179" t="e">
            <v>#REF!</v>
          </cell>
        </row>
        <row r="180">
          <cell r="M180" t="e">
            <v>#REF!</v>
          </cell>
          <cell r="N180" t="e">
            <v>#REF!</v>
          </cell>
          <cell r="O180" t="e">
            <v>#REF!</v>
          </cell>
          <cell r="P180" t="e">
            <v>#REF!</v>
          </cell>
        </row>
        <row r="181">
          <cell r="M181" t="e">
            <v>#REF!</v>
          </cell>
          <cell r="N181" t="e">
            <v>#REF!</v>
          </cell>
          <cell r="O181" t="e">
            <v>#REF!</v>
          </cell>
          <cell r="P181" t="e">
            <v>#REF!</v>
          </cell>
        </row>
        <row r="182">
          <cell r="M182" t="e">
            <v>#REF!</v>
          </cell>
          <cell r="N182" t="e">
            <v>#REF!</v>
          </cell>
          <cell r="O182" t="e">
            <v>#REF!</v>
          </cell>
          <cell r="P182" t="e">
            <v>#REF!</v>
          </cell>
        </row>
        <row r="183">
          <cell r="M183" t="e">
            <v>#REF!</v>
          </cell>
          <cell r="N183" t="e">
            <v>#REF!</v>
          </cell>
          <cell r="O183" t="e">
            <v>#REF!</v>
          </cell>
          <cell r="P183" t="e">
            <v>#REF!</v>
          </cell>
        </row>
        <row r="184">
          <cell r="M184" t="e">
            <v>#REF!</v>
          </cell>
          <cell r="N184" t="e">
            <v>#REF!</v>
          </cell>
          <cell r="O184" t="e">
            <v>#REF!</v>
          </cell>
          <cell r="P184" t="e">
            <v>#REF!</v>
          </cell>
        </row>
        <row r="185">
          <cell r="M185" t="e">
            <v>#REF!</v>
          </cell>
          <cell r="N185" t="e">
            <v>#REF!</v>
          </cell>
          <cell r="O185" t="e">
            <v>#REF!</v>
          </cell>
          <cell r="P185" t="e">
            <v>#REF!</v>
          </cell>
        </row>
        <row r="186">
          <cell r="M186" t="e">
            <v>#REF!</v>
          </cell>
          <cell r="N186" t="e">
            <v>#REF!</v>
          </cell>
          <cell r="O186" t="e">
            <v>#REF!</v>
          </cell>
          <cell r="P186" t="e">
            <v>#REF!</v>
          </cell>
        </row>
        <row r="187">
          <cell r="M187" t="e">
            <v>#REF!</v>
          </cell>
          <cell r="N187" t="e">
            <v>#REF!</v>
          </cell>
          <cell r="O187" t="e">
            <v>#REF!</v>
          </cell>
          <cell r="P187" t="e">
            <v>#REF!</v>
          </cell>
        </row>
        <row r="188">
          <cell r="M188" t="e">
            <v>#REF!</v>
          </cell>
          <cell r="N188" t="e">
            <v>#REF!</v>
          </cell>
          <cell r="O188" t="e">
            <v>#REF!</v>
          </cell>
          <cell r="P188" t="e">
            <v>#REF!</v>
          </cell>
        </row>
        <row r="189">
          <cell r="M189" t="e">
            <v>#REF!</v>
          </cell>
          <cell r="N189" t="e">
            <v>#REF!</v>
          </cell>
          <cell r="O189" t="e">
            <v>#REF!</v>
          </cell>
          <cell r="P189" t="e">
            <v>#REF!</v>
          </cell>
        </row>
        <row r="190">
          <cell r="M190" t="e">
            <v>#REF!</v>
          </cell>
          <cell r="N190" t="e">
            <v>#REF!</v>
          </cell>
          <cell r="O190" t="e">
            <v>#REF!</v>
          </cell>
          <cell r="P190" t="e">
            <v>#REF!</v>
          </cell>
        </row>
        <row r="191">
          <cell r="M191" t="e">
            <v>#REF!</v>
          </cell>
          <cell r="N191" t="e">
            <v>#REF!</v>
          </cell>
          <cell r="O191" t="e">
            <v>#REF!</v>
          </cell>
          <cell r="P191" t="e">
            <v>#REF!</v>
          </cell>
        </row>
        <row r="192">
          <cell r="M192" t="e">
            <v>#REF!</v>
          </cell>
          <cell r="N192" t="e">
            <v>#REF!</v>
          </cell>
          <cell r="O192" t="e">
            <v>#REF!</v>
          </cell>
          <cell r="P192" t="e">
            <v>#REF!</v>
          </cell>
        </row>
        <row r="193">
          <cell r="M193" t="e">
            <v>#REF!</v>
          </cell>
          <cell r="N193" t="e">
            <v>#REF!</v>
          </cell>
          <cell r="O193" t="e">
            <v>#REF!</v>
          </cell>
          <cell r="P193" t="e">
            <v>#REF!</v>
          </cell>
        </row>
        <row r="194">
          <cell r="M194" t="e">
            <v>#REF!</v>
          </cell>
          <cell r="N194" t="e">
            <v>#REF!</v>
          </cell>
          <cell r="O194" t="e">
            <v>#REF!</v>
          </cell>
          <cell r="P194" t="e">
            <v>#REF!</v>
          </cell>
        </row>
        <row r="195">
          <cell r="M195" t="e">
            <v>#REF!</v>
          </cell>
          <cell r="N195" t="e">
            <v>#REF!</v>
          </cell>
          <cell r="O195" t="e">
            <v>#REF!</v>
          </cell>
          <cell r="P195" t="e">
            <v>#REF!</v>
          </cell>
        </row>
        <row r="196">
          <cell r="M196" t="e">
            <v>#REF!</v>
          </cell>
          <cell r="N196" t="e">
            <v>#REF!</v>
          </cell>
          <cell r="O196" t="e">
            <v>#REF!</v>
          </cell>
          <cell r="P196" t="e">
            <v>#REF!</v>
          </cell>
        </row>
        <row r="197">
          <cell r="M197" t="e">
            <v>#REF!</v>
          </cell>
          <cell r="N197" t="e">
            <v>#REF!</v>
          </cell>
          <cell r="O197" t="e">
            <v>#REF!</v>
          </cell>
          <cell r="P197" t="e">
            <v>#REF!</v>
          </cell>
        </row>
        <row r="198">
          <cell r="M198" t="e">
            <v>#REF!</v>
          </cell>
          <cell r="N198" t="e">
            <v>#REF!</v>
          </cell>
          <cell r="O198" t="e">
            <v>#REF!</v>
          </cell>
          <cell r="P198" t="e">
            <v>#REF!</v>
          </cell>
        </row>
        <row r="199">
          <cell r="M199" t="e">
            <v>#REF!</v>
          </cell>
          <cell r="N199" t="e">
            <v>#REF!</v>
          </cell>
          <cell r="O199" t="e">
            <v>#REF!</v>
          </cell>
          <cell r="P199" t="e">
            <v>#REF!</v>
          </cell>
        </row>
        <row r="200">
          <cell r="M200" t="e">
            <v>#REF!</v>
          </cell>
          <cell r="N200" t="e">
            <v>#REF!</v>
          </cell>
          <cell r="O200" t="e">
            <v>#REF!</v>
          </cell>
          <cell r="P200" t="e">
            <v>#REF!</v>
          </cell>
        </row>
        <row r="201">
          <cell r="M201" t="e">
            <v>#REF!</v>
          </cell>
          <cell r="N201" t="e">
            <v>#REF!</v>
          </cell>
          <cell r="O201" t="e">
            <v>#REF!</v>
          </cell>
          <cell r="P201" t="e">
            <v>#REF!</v>
          </cell>
        </row>
        <row r="202">
          <cell r="M202" t="e">
            <v>#REF!</v>
          </cell>
          <cell r="N202" t="e">
            <v>#REF!</v>
          </cell>
          <cell r="O202" t="e">
            <v>#REF!</v>
          </cell>
          <cell r="P202" t="e">
            <v>#REF!</v>
          </cell>
        </row>
        <row r="203">
          <cell r="M203" t="e">
            <v>#REF!</v>
          </cell>
          <cell r="N203" t="e">
            <v>#REF!</v>
          </cell>
          <cell r="O203" t="e">
            <v>#REF!</v>
          </cell>
          <cell r="P203" t="e">
            <v>#REF!</v>
          </cell>
        </row>
      </sheetData>
      <sheetData sheetId="25" refreshError="1"/>
      <sheetData sheetId="26" refreshError="1"/>
      <sheetData sheetId="27" refreshError="1"/>
      <sheetData sheetId="28">
        <row r="1">
          <cell r="G1" t="str">
            <v>num</v>
          </cell>
          <cell r="I1" t="str">
            <v>OT1LIST</v>
          </cell>
        </row>
        <row r="2">
          <cell r="A2" t="str">
            <v>AGENCY ASSIST</v>
          </cell>
          <cell r="D2" t="str">
            <v>Probationary Trooper</v>
          </cell>
          <cell r="G2">
            <v>1</v>
          </cell>
          <cell r="L2" t="str">
            <v>JANUARY</v>
          </cell>
          <cell r="S2" t="str">
            <v>Commerical</v>
          </cell>
          <cell r="T2" t="str">
            <v>Gas</v>
          </cell>
        </row>
        <row r="3">
          <cell r="A3" t="str">
            <v>MOTORIST ASSIST</v>
          </cell>
          <cell r="D3" t="str">
            <v>Trooper I</v>
          </cell>
          <cell r="G3">
            <v>2</v>
          </cell>
          <cell r="L3" t="str">
            <v>FEBRUARY</v>
          </cell>
          <cell r="S3" t="str">
            <v>Internal (DPS)</v>
          </cell>
          <cell r="T3" t="str">
            <v>Diesel</v>
          </cell>
        </row>
        <row r="4">
          <cell r="A4" t="str">
            <v>CRASH INVESTIGATION</v>
          </cell>
          <cell r="D4" t="str">
            <v>Trooper II</v>
          </cell>
          <cell r="G4"/>
          <cell r="L4" t="str">
            <v>MARCH</v>
          </cell>
          <cell r="S4" t="str">
            <v>Inter-Agency</v>
          </cell>
          <cell r="T4" t="str">
            <v>E85</v>
          </cell>
        </row>
        <row r="5">
          <cell r="A5" t="str">
            <v>CRASH TIME</v>
          </cell>
          <cell r="D5" t="str">
            <v>Trooper III</v>
          </cell>
          <cell r="G5"/>
          <cell r="L5" t="str">
            <v>APRIL</v>
          </cell>
        </row>
        <row r="6">
          <cell r="A6" t="str">
            <v>CRIMINAL TIME</v>
          </cell>
          <cell r="D6" t="str">
            <v>Trooper IV</v>
          </cell>
          <cell r="G6"/>
          <cell r="L6" t="str">
            <v>MAY</v>
          </cell>
        </row>
        <row r="7">
          <cell r="A7" t="str">
            <v>DWI</v>
          </cell>
          <cell r="D7" t="str">
            <v>Trooper V</v>
          </cell>
          <cell r="G7"/>
          <cell r="L7" t="str">
            <v>JUNE</v>
          </cell>
        </row>
        <row r="8">
          <cell r="A8" t="str">
            <v>CRIMINAL (M)</v>
          </cell>
          <cell r="D8" t="str">
            <v>Senior Trooper</v>
          </cell>
          <cell r="L8" t="str">
            <v>JULY</v>
          </cell>
        </row>
        <row r="9">
          <cell r="A9" t="str">
            <v>CRIMINAL (F)</v>
          </cell>
          <cell r="D9" t="str">
            <v>Corporal I</v>
          </cell>
          <cell r="L9" t="str">
            <v>AUGUST</v>
          </cell>
        </row>
        <row r="10">
          <cell r="A10" t="str">
            <v>FUGITIVE (M)</v>
          </cell>
          <cell r="D10" t="str">
            <v>Corporal II</v>
          </cell>
          <cell r="L10" t="str">
            <v>SEPTEMBER</v>
          </cell>
        </row>
        <row r="11">
          <cell r="A11" t="str">
            <v>FUGITIVE (F)</v>
          </cell>
          <cell r="D11" t="str">
            <v>Corporal III</v>
          </cell>
          <cell r="L11" t="str">
            <v>OCTOBER</v>
          </cell>
        </row>
        <row r="12">
          <cell r="D12" t="str">
            <v>Corporal IV</v>
          </cell>
          <cell r="L12" t="str">
            <v>NOVEMBER</v>
          </cell>
        </row>
        <row r="13">
          <cell r="D13" t="str">
            <v>Corporal V</v>
          </cell>
          <cell r="L13" t="str">
            <v>DECEMBER</v>
          </cell>
        </row>
        <row r="14">
          <cell r="D14" t="str">
            <v>Senior Corporal</v>
          </cell>
        </row>
      </sheetData>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F92"/>
  <sheetViews>
    <sheetView showGridLines="0" showRowColHeaders="0" tabSelected="1" zoomScale="115" zoomScaleNormal="115" workbookViewId="0">
      <selection activeCell="L11" sqref="L11:N11"/>
    </sheetView>
  </sheetViews>
  <sheetFormatPr defaultColWidth="9.109375" defaultRowHeight="14.4" x14ac:dyDescent="0.3"/>
  <cols>
    <col min="1" max="1" width="1.6640625" style="2" customWidth="1"/>
    <col min="2" max="2" width="23.88671875" style="2" customWidth="1"/>
    <col min="3" max="3" width="9.33203125" style="2" customWidth="1"/>
    <col min="4" max="4" width="14.6640625" style="2" customWidth="1"/>
    <col min="5" max="5" width="12.88671875" style="2" customWidth="1"/>
    <col min="6" max="6" width="10.109375" style="2" customWidth="1"/>
    <col min="7" max="7" width="9.5546875" style="2" customWidth="1"/>
    <col min="8" max="8" width="12.88671875" style="2" customWidth="1"/>
    <col min="9" max="9" width="10" style="2" customWidth="1"/>
    <col min="10" max="10" width="9.5546875" style="2" customWidth="1"/>
    <col min="11" max="11" width="12.88671875" style="2" customWidth="1"/>
    <col min="12" max="12" width="3.6640625" style="2" customWidth="1"/>
    <col min="13" max="13" width="3.44140625" style="2" customWidth="1"/>
    <col min="14" max="14" width="2.6640625" style="2" customWidth="1"/>
    <col min="15" max="15" width="9.5546875" style="2" customWidth="1"/>
    <col min="16" max="16" width="9.109375" style="2"/>
    <col min="17" max="17" width="9.88671875" style="2" customWidth="1"/>
    <col min="18" max="18" width="13.88671875" style="2" customWidth="1"/>
    <col min="19" max="19" width="10.33203125" style="2" customWidth="1"/>
    <col min="20" max="22" width="9.109375" style="2"/>
    <col min="23" max="23" width="13.88671875" style="2" customWidth="1"/>
    <col min="24" max="16384" width="9.109375" style="2"/>
  </cols>
  <sheetData>
    <row r="1" spans="2:32" ht="23.4" x14ac:dyDescent="0.45">
      <c r="B1" s="209" t="s">
        <v>156</v>
      </c>
      <c r="C1" s="209"/>
      <c r="D1" s="209"/>
      <c r="E1" s="209"/>
      <c r="F1" s="209"/>
      <c r="G1" s="209"/>
      <c r="H1" s="209"/>
      <c r="I1" s="209"/>
      <c r="J1" s="209"/>
      <c r="K1" s="209"/>
      <c r="L1" s="209"/>
      <c r="M1" s="209"/>
      <c r="N1" s="209"/>
      <c r="O1" s="209"/>
      <c r="P1" s="1"/>
      <c r="Q1" s="1"/>
      <c r="R1" s="1"/>
      <c r="S1" s="1"/>
      <c r="T1" s="1"/>
      <c r="U1" s="1"/>
      <c r="V1" s="1"/>
      <c r="W1" s="1"/>
      <c r="X1" s="1"/>
      <c r="Y1" s="1"/>
      <c r="Z1" s="1"/>
      <c r="AA1" s="1"/>
      <c r="AB1" s="1"/>
      <c r="AC1" s="1"/>
      <c r="AD1" s="1"/>
      <c r="AE1" s="1"/>
      <c r="AF1" s="1"/>
    </row>
    <row r="2" spans="2:32" ht="23.4" x14ac:dyDescent="0.45">
      <c r="B2" s="209" t="s">
        <v>0</v>
      </c>
      <c r="C2" s="209"/>
      <c r="D2" s="209"/>
      <c r="E2" s="209"/>
      <c r="F2" s="209"/>
      <c r="G2" s="209"/>
      <c r="H2" s="209"/>
      <c r="I2" s="209"/>
      <c r="J2" s="209"/>
      <c r="K2" s="209"/>
      <c r="L2" s="209"/>
      <c r="M2" s="209"/>
      <c r="N2" s="209"/>
      <c r="O2" s="209"/>
      <c r="P2" s="1"/>
      <c r="Q2" s="1"/>
      <c r="R2" s="1"/>
      <c r="S2" s="1"/>
      <c r="T2" s="1"/>
      <c r="U2" s="1"/>
      <c r="V2" s="1"/>
      <c r="W2" s="1"/>
      <c r="X2" s="1"/>
      <c r="Y2" s="1"/>
      <c r="Z2" s="1"/>
      <c r="AA2" s="1"/>
      <c r="AB2" s="1"/>
      <c r="AC2" s="1"/>
      <c r="AD2" s="1"/>
      <c r="AE2" s="1"/>
      <c r="AF2" s="1"/>
    </row>
    <row r="3" spans="2:32" ht="23.4" x14ac:dyDescent="0.45">
      <c r="B3" s="169"/>
      <c r="C3" s="175"/>
      <c r="D3" s="169"/>
      <c r="E3" s="215" t="s">
        <v>127</v>
      </c>
      <c r="F3" s="215"/>
      <c r="G3" s="214"/>
      <c r="H3" s="214"/>
      <c r="I3" s="214"/>
      <c r="J3" s="214"/>
      <c r="K3" s="169"/>
      <c r="L3" s="169"/>
      <c r="M3" s="169"/>
      <c r="N3" s="169"/>
      <c r="O3" s="169"/>
      <c r="P3" s="1"/>
      <c r="Q3" s="1"/>
      <c r="R3" s="1"/>
      <c r="S3" s="1"/>
      <c r="T3" s="1"/>
      <c r="U3" s="1"/>
      <c r="V3" s="1"/>
      <c r="W3" s="1"/>
      <c r="X3" s="1"/>
      <c r="Y3" s="1"/>
      <c r="Z3" s="1"/>
      <c r="AA3" s="1"/>
      <c r="AB3" s="1"/>
      <c r="AC3" s="1"/>
      <c r="AD3" s="1"/>
      <c r="AE3" s="1"/>
      <c r="AF3" s="1"/>
    </row>
    <row r="4" spans="2:32" ht="12.75" customHeight="1" x14ac:dyDescent="0.3">
      <c r="B4" s="3"/>
      <c r="C4" s="3"/>
      <c r="D4" s="3"/>
      <c r="E4" s="3"/>
      <c r="F4" s="3"/>
      <c r="G4" s="3"/>
      <c r="H4" s="3"/>
      <c r="I4" s="3"/>
      <c r="J4" s="3"/>
      <c r="O4" s="181"/>
      <c r="P4" s="1"/>
      <c r="Q4" s="1"/>
      <c r="S4" s="1"/>
      <c r="T4" s="1"/>
      <c r="U4" s="1"/>
      <c r="V4" s="1"/>
      <c r="W4" s="1"/>
      <c r="X4" s="1"/>
      <c r="Y4" s="1"/>
      <c r="Z4" s="1"/>
      <c r="AA4" s="1"/>
      <c r="AB4" s="1"/>
      <c r="AC4" s="1"/>
      <c r="AD4" s="1"/>
      <c r="AE4" s="1"/>
      <c r="AF4" s="1"/>
    </row>
    <row r="5" spans="2:32" x14ac:dyDescent="0.3">
      <c r="B5" s="5" t="s">
        <v>4</v>
      </c>
      <c r="C5" s="6"/>
      <c r="D5" s="4"/>
      <c r="E5" s="3"/>
      <c r="F5" s="7"/>
      <c r="G5" s="7"/>
      <c r="H5" s="8"/>
      <c r="I5" s="3"/>
      <c r="J5" s="3"/>
      <c r="K5" s="196" t="s">
        <v>1</v>
      </c>
      <c r="L5" s="193">
        <v>1</v>
      </c>
      <c r="M5" s="197" t="s">
        <v>2</v>
      </c>
      <c r="N5" s="198"/>
      <c r="O5" s="1"/>
      <c r="P5" s="1"/>
      <c r="S5" s="1"/>
      <c r="T5" s="1"/>
      <c r="U5" s="1"/>
      <c r="V5" s="1"/>
      <c r="W5" s="1"/>
      <c r="X5" s="1"/>
      <c r="Y5" s="1"/>
      <c r="Z5" s="1"/>
      <c r="AA5" s="1"/>
      <c r="AB5" s="1"/>
      <c r="AC5" s="1"/>
      <c r="AD5" s="1"/>
      <c r="AE5" s="1"/>
    </row>
    <row r="6" spans="2:32" ht="13.5" customHeight="1" x14ac:dyDescent="0.3">
      <c r="B6" s="3"/>
      <c r="C6" s="9" t="s">
        <v>3</v>
      </c>
      <c r="D6" s="9" t="s">
        <v>7</v>
      </c>
      <c r="E6" s="1"/>
      <c r="F6" s="10"/>
      <c r="G6" s="10"/>
      <c r="H6" s="11"/>
      <c r="I6" s="3"/>
      <c r="J6" s="3"/>
      <c r="K6" s="3"/>
      <c r="L6" s="3"/>
      <c r="M6" s="3"/>
      <c r="N6" s="3"/>
      <c r="O6" s="1"/>
      <c r="P6" s="1"/>
      <c r="S6" s="1"/>
      <c r="T6" s="1"/>
      <c r="U6" s="1"/>
      <c r="V6" s="1"/>
      <c r="W6" s="1"/>
      <c r="X6" s="1"/>
      <c r="Y6" s="1"/>
      <c r="Z6" s="1"/>
      <c r="AA6" s="1"/>
      <c r="AB6" s="1"/>
      <c r="AC6" s="1"/>
      <c r="AD6" s="1"/>
      <c r="AE6" s="1"/>
    </row>
    <row r="7" spans="2:32" ht="12" customHeight="1" thickBot="1" x14ac:dyDescent="0.35">
      <c r="B7" s="3"/>
      <c r="C7" s="3"/>
      <c r="D7" s="3"/>
      <c r="E7" s="3"/>
      <c r="F7" s="12"/>
      <c r="G7" s="3"/>
      <c r="H7" s="3"/>
      <c r="I7" s="3"/>
      <c r="J7" s="3"/>
      <c r="K7" s="3"/>
      <c r="L7" s="3"/>
      <c r="M7" s="3"/>
      <c r="N7" s="3"/>
      <c r="O7" s="3"/>
      <c r="P7" s="1"/>
      <c r="Q7" s="1"/>
      <c r="S7" s="1"/>
      <c r="T7" s="1"/>
      <c r="U7" s="1"/>
      <c r="V7" s="1"/>
      <c r="W7" s="1"/>
      <c r="X7" s="1"/>
      <c r="Y7" s="1"/>
      <c r="Z7" s="1"/>
      <c r="AA7" s="1"/>
      <c r="AB7" s="1"/>
      <c r="AC7" s="1"/>
      <c r="AD7" s="1"/>
      <c r="AE7" s="1"/>
      <c r="AF7" s="1"/>
    </row>
    <row r="8" spans="2:32" ht="15.6" customHeight="1" x14ac:dyDescent="0.3">
      <c r="B8" s="3"/>
      <c r="C8" s="3"/>
      <c r="D8" s="3"/>
      <c r="E8" s="210" t="s">
        <v>128</v>
      </c>
      <c r="F8" s="211"/>
      <c r="G8" s="212"/>
      <c r="H8" s="210" t="s">
        <v>129</v>
      </c>
      <c r="I8" s="211"/>
      <c r="J8" s="212"/>
      <c r="K8" s="210" t="s">
        <v>130</v>
      </c>
      <c r="L8" s="211"/>
      <c r="M8" s="211"/>
      <c r="N8" s="211"/>
      <c r="O8" s="212"/>
      <c r="P8" s="1"/>
      <c r="Q8" s="1"/>
      <c r="S8" s="1"/>
      <c r="T8" s="1"/>
      <c r="U8" s="1"/>
      <c r="V8" s="1"/>
      <c r="X8" s="1"/>
      <c r="Y8" s="1"/>
      <c r="Z8" s="1"/>
      <c r="AA8" s="1"/>
      <c r="AB8" s="1"/>
      <c r="AC8" s="1"/>
      <c r="AD8" s="1"/>
      <c r="AE8" s="1"/>
    </row>
    <row r="9" spans="2:32" ht="17.25" customHeight="1" x14ac:dyDescent="0.3">
      <c r="B9" s="207" t="s">
        <v>10</v>
      </c>
      <c r="C9" s="216" t="s">
        <v>134</v>
      </c>
      <c r="D9" s="207" t="s">
        <v>126</v>
      </c>
      <c r="E9" s="208" t="s">
        <v>131</v>
      </c>
      <c r="F9" s="207" t="s">
        <v>132</v>
      </c>
      <c r="G9" s="213" t="s">
        <v>133</v>
      </c>
      <c r="H9" s="208" t="s">
        <v>131</v>
      </c>
      <c r="I9" s="207" t="s">
        <v>132</v>
      </c>
      <c r="J9" s="213" t="s">
        <v>133</v>
      </c>
      <c r="K9" s="208" t="s">
        <v>131</v>
      </c>
      <c r="L9" s="207" t="s">
        <v>132</v>
      </c>
      <c r="M9" s="207"/>
      <c r="N9" s="207"/>
      <c r="O9" s="213" t="s">
        <v>133</v>
      </c>
      <c r="P9" s="1"/>
      <c r="Q9" s="1"/>
      <c r="S9" s="1"/>
      <c r="T9" s="1"/>
      <c r="U9" s="1"/>
      <c r="V9" s="1"/>
      <c r="X9" s="1"/>
      <c r="Y9" s="1"/>
      <c r="Z9" s="1"/>
      <c r="AA9" s="1"/>
      <c r="AB9" s="1"/>
      <c r="AC9" s="1"/>
      <c r="AD9" s="1"/>
      <c r="AE9" s="1"/>
    </row>
    <row r="10" spans="2:32" ht="45" customHeight="1" x14ac:dyDescent="0.3">
      <c r="B10" s="207"/>
      <c r="C10" s="217"/>
      <c r="D10" s="207"/>
      <c r="E10" s="208"/>
      <c r="F10" s="207"/>
      <c r="G10" s="213"/>
      <c r="H10" s="208"/>
      <c r="I10" s="207"/>
      <c r="J10" s="213"/>
      <c r="K10" s="208"/>
      <c r="L10" s="207"/>
      <c r="M10" s="207"/>
      <c r="N10" s="207"/>
      <c r="O10" s="213"/>
      <c r="P10" s="1"/>
      <c r="Q10" s="1"/>
      <c r="S10" s="1"/>
      <c r="T10" s="1"/>
      <c r="U10" s="1"/>
      <c r="V10" s="1"/>
      <c r="X10" s="1"/>
      <c r="Y10" s="1"/>
      <c r="Z10" s="1"/>
      <c r="AA10" s="1"/>
      <c r="AB10" s="1"/>
      <c r="AC10" s="1"/>
      <c r="AD10" s="1"/>
      <c r="AE10" s="1"/>
    </row>
    <row r="11" spans="2:32" ht="18" customHeight="1" x14ac:dyDescent="0.3">
      <c r="B11" s="178"/>
      <c r="C11" s="191"/>
      <c r="D11" s="14"/>
      <c r="E11" s="199"/>
      <c r="F11" s="14"/>
      <c r="G11" s="188" t="str">
        <f>IF(F11:F110,F11*1.5,"")</f>
        <v/>
      </c>
      <c r="H11" s="199"/>
      <c r="I11" s="14"/>
      <c r="J11" s="188" t="str">
        <f>IF(I11:I110,I11*1.5,"")</f>
        <v/>
      </c>
      <c r="K11" s="200"/>
      <c r="L11" s="218"/>
      <c r="M11" s="218"/>
      <c r="N11" s="218"/>
      <c r="O11" s="186" t="str">
        <f>IF(L11&gt;0,L11*1.5,"")</f>
        <v/>
      </c>
      <c r="P11" s="1"/>
      <c r="Q11" s="1"/>
      <c r="S11" s="1"/>
      <c r="T11" s="1"/>
      <c r="U11" s="1"/>
      <c r="V11" s="1"/>
      <c r="X11" s="1"/>
      <c r="Y11" s="1"/>
      <c r="Z11" s="1"/>
      <c r="AA11" s="1"/>
      <c r="AB11" s="1"/>
      <c r="AC11" s="1"/>
      <c r="AD11" s="1"/>
      <c r="AE11" s="1"/>
    </row>
    <row r="12" spans="2:32" ht="18" customHeight="1" x14ac:dyDescent="0.3">
      <c r="B12" s="13"/>
      <c r="C12" s="14"/>
      <c r="D12" s="14"/>
      <c r="E12" s="199"/>
      <c r="F12" s="14"/>
      <c r="G12" s="188" t="str">
        <f t="shared" ref="G12:G40" si="0">IF(F12:F111,F12*1.5,"")</f>
        <v/>
      </c>
      <c r="H12" s="200"/>
      <c r="I12" s="176"/>
      <c r="J12" s="188" t="str">
        <f t="shared" ref="J12:J40" si="1">IF(I12:I111,I12*1.5,"")</f>
        <v/>
      </c>
      <c r="K12" s="200"/>
      <c r="L12" s="218"/>
      <c r="M12" s="218"/>
      <c r="N12" s="218"/>
      <c r="O12" s="186" t="str">
        <f t="shared" ref="O12:O40" si="2">IF(L12&gt;0,L12*1.5,"")</f>
        <v/>
      </c>
      <c r="P12" s="1"/>
      <c r="Q12" s="1"/>
      <c r="S12" s="1"/>
      <c r="T12" s="1"/>
      <c r="U12" s="1"/>
      <c r="V12" s="1"/>
      <c r="X12" s="1"/>
      <c r="Y12" s="1"/>
      <c r="Z12" s="1"/>
      <c r="AA12" s="1"/>
      <c r="AB12" s="1"/>
      <c r="AC12" s="1"/>
      <c r="AD12" s="1"/>
      <c r="AE12" s="1"/>
    </row>
    <row r="13" spans="2:32" ht="18" customHeight="1" x14ac:dyDescent="0.3">
      <c r="B13" s="13"/>
      <c r="C13" s="14"/>
      <c r="D13" s="14"/>
      <c r="E13" s="199"/>
      <c r="F13" s="14"/>
      <c r="G13" s="188" t="str">
        <f t="shared" si="0"/>
        <v/>
      </c>
      <c r="H13" s="199"/>
      <c r="I13" s="14"/>
      <c r="J13" s="188" t="str">
        <f t="shared" si="1"/>
        <v/>
      </c>
      <c r="K13" s="200"/>
      <c r="L13" s="218"/>
      <c r="M13" s="218"/>
      <c r="N13" s="218"/>
      <c r="O13" s="186" t="str">
        <f t="shared" si="2"/>
        <v/>
      </c>
      <c r="P13" s="1"/>
      <c r="Q13" s="1"/>
      <c r="S13" s="1"/>
      <c r="T13" s="1"/>
      <c r="U13" s="1"/>
      <c r="V13" s="1"/>
      <c r="X13" s="1"/>
      <c r="Y13" s="1"/>
      <c r="Z13" s="1"/>
      <c r="AA13" s="1"/>
      <c r="AB13" s="1"/>
      <c r="AC13" s="1"/>
      <c r="AD13" s="1"/>
      <c r="AE13" s="1"/>
    </row>
    <row r="14" spans="2:32" ht="18" customHeight="1" x14ac:dyDescent="0.3">
      <c r="B14" s="13"/>
      <c r="C14" s="14"/>
      <c r="D14" s="14"/>
      <c r="E14" s="199"/>
      <c r="F14" s="14"/>
      <c r="G14" s="188" t="str">
        <f t="shared" si="0"/>
        <v/>
      </c>
      <c r="H14" s="199"/>
      <c r="I14" s="14"/>
      <c r="J14" s="188" t="str">
        <f t="shared" si="1"/>
        <v/>
      </c>
      <c r="K14" s="200"/>
      <c r="L14" s="218"/>
      <c r="M14" s="218"/>
      <c r="N14" s="218"/>
      <c r="O14" s="186" t="str">
        <f t="shared" si="2"/>
        <v/>
      </c>
      <c r="P14" s="1"/>
      <c r="Q14" s="1"/>
      <c r="S14" s="1"/>
      <c r="T14" s="1"/>
      <c r="U14" s="1"/>
      <c r="V14" s="1"/>
      <c r="X14" s="1"/>
      <c r="Y14" s="1"/>
      <c r="Z14" s="1"/>
      <c r="AA14" s="1"/>
      <c r="AB14" s="1"/>
      <c r="AC14" s="1"/>
      <c r="AD14" s="1"/>
      <c r="AE14" s="1"/>
    </row>
    <row r="15" spans="2:32" ht="18" customHeight="1" x14ac:dyDescent="0.3">
      <c r="B15" s="13"/>
      <c r="C15" s="14"/>
      <c r="D15" s="14"/>
      <c r="E15" s="199"/>
      <c r="F15" s="14"/>
      <c r="G15" s="188" t="str">
        <f t="shared" si="0"/>
        <v/>
      </c>
      <c r="H15" s="199"/>
      <c r="I15" s="14"/>
      <c r="J15" s="188" t="str">
        <f t="shared" si="1"/>
        <v/>
      </c>
      <c r="K15" s="200"/>
      <c r="L15" s="218"/>
      <c r="M15" s="218"/>
      <c r="N15" s="218"/>
      <c r="O15" s="186" t="str">
        <f t="shared" si="2"/>
        <v/>
      </c>
      <c r="P15" s="1"/>
      <c r="Q15" s="1"/>
      <c r="S15" s="1"/>
      <c r="T15" s="1"/>
      <c r="U15" s="1"/>
      <c r="V15" s="1"/>
      <c r="X15" s="1"/>
      <c r="Y15" s="1"/>
      <c r="Z15" s="1"/>
      <c r="AA15" s="1"/>
      <c r="AB15" s="1"/>
      <c r="AC15" s="1"/>
      <c r="AD15" s="1"/>
      <c r="AE15" s="1"/>
    </row>
    <row r="16" spans="2:32" ht="18" customHeight="1" x14ac:dyDescent="0.3">
      <c r="B16" s="13"/>
      <c r="C16" s="14"/>
      <c r="D16" s="14"/>
      <c r="E16" s="199"/>
      <c r="F16" s="14"/>
      <c r="G16" s="188" t="str">
        <f t="shared" si="0"/>
        <v/>
      </c>
      <c r="H16" s="199"/>
      <c r="I16" s="14"/>
      <c r="J16" s="188" t="str">
        <f t="shared" si="1"/>
        <v/>
      </c>
      <c r="K16" s="200"/>
      <c r="L16" s="218"/>
      <c r="M16" s="218"/>
      <c r="N16" s="218"/>
      <c r="O16" s="186" t="str">
        <f t="shared" si="2"/>
        <v/>
      </c>
      <c r="P16" s="1"/>
      <c r="Q16" s="1"/>
      <c r="S16" s="1"/>
      <c r="T16" s="1"/>
      <c r="U16" s="1"/>
      <c r="V16" s="1"/>
      <c r="X16" s="1"/>
      <c r="Y16" s="1"/>
      <c r="Z16" s="1"/>
      <c r="AA16" s="1"/>
      <c r="AB16" s="1"/>
      <c r="AC16" s="1"/>
      <c r="AD16" s="1"/>
      <c r="AE16" s="1"/>
    </row>
    <row r="17" spans="2:31" ht="18" customHeight="1" x14ac:dyDescent="0.3">
      <c r="B17" s="13"/>
      <c r="C17" s="14"/>
      <c r="D17" s="14"/>
      <c r="E17" s="199"/>
      <c r="F17" s="14"/>
      <c r="G17" s="188" t="str">
        <f t="shared" si="0"/>
        <v/>
      </c>
      <c r="H17" s="199"/>
      <c r="I17" s="14"/>
      <c r="J17" s="188" t="str">
        <f t="shared" si="1"/>
        <v/>
      </c>
      <c r="K17" s="200"/>
      <c r="L17" s="218"/>
      <c r="M17" s="218"/>
      <c r="N17" s="218"/>
      <c r="O17" s="186" t="str">
        <f t="shared" si="2"/>
        <v/>
      </c>
      <c r="P17" s="1"/>
      <c r="Q17" s="1"/>
      <c r="R17" s="1"/>
      <c r="S17" s="1"/>
      <c r="T17" s="1"/>
      <c r="U17" s="1"/>
      <c r="V17" s="1"/>
      <c r="X17" s="1"/>
      <c r="Y17" s="1"/>
      <c r="Z17" s="1"/>
      <c r="AA17" s="1"/>
      <c r="AB17" s="1"/>
      <c r="AC17" s="1"/>
      <c r="AD17" s="1"/>
      <c r="AE17" s="1"/>
    </row>
    <row r="18" spans="2:31" ht="18" customHeight="1" x14ac:dyDescent="0.3">
      <c r="B18" s="13"/>
      <c r="C18" s="14"/>
      <c r="D18" s="14"/>
      <c r="E18" s="199"/>
      <c r="F18" s="14"/>
      <c r="G18" s="188" t="str">
        <f t="shared" si="0"/>
        <v/>
      </c>
      <c r="H18" s="199"/>
      <c r="I18" s="14"/>
      <c r="J18" s="188" t="str">
        <f t="shared" si="1"/>
        <v/>
      </c>
      <c r="K18" s="200"/>
      <c r="L18" s="218"/>
      <c r="M18" s="218"/>
      <c r="N18" s="218"/>
      <c r="O18" s="186" t="str">
        <f t="shared" si="2"/>
        <v/>
      </c>
      <c r="P18" s="1"/>
      <c r="Q18" s="1"/>
      <c r="R18" s="1"/>
      <c r="S18" s="1"/>
      <c r="T18" s="1"/>
      <c r="U18" s="1"/>
      <c r="V18" s="1"/>
      <c r="X18" s="1"/>
      <c r="Y18" s="1"/>
      <c r="Z18" s="1"/>
      <c r="AA18" s="1"/>
      <c r="AB18" s="1"/>
      <c r="AC18" s="1"/>
      <c r="AD18" s="1"/>
      <c r="AE18" s="1"/>
    </row>
    <row r="19" spans="2:31" ht="18" customHeight="1" x14ac:dyDescent="0.3">
      <c r="B19" s="13"/>
      <c r="C19" s="14"/>
      <c r="D19" s="14"/>
      <c r="E19" s="199"/>
      <c r="F19" s="14"/>
      <c r="G19" s="188" t="str">
        <f t="shared" si="0"/>
        <v/>
      </c>
      <c r="H19" s="199"/>
      <c r="I19" s="14"/>
      <c r="J19" s="188" t="str">
        <f t="shared" si="1"/>
        <v/>
      </c>
      <c r="K19" s="200"/>
      <c r="L19" s="218"/>
      <c r="M19" s="218"/>
      <c r="N19" s="218"/>
      <c r="O19" s="186" t="str">
        <f t="shared" si="2"/>
        <v/>
      </c>
      <c r="P19" s="1"/>
      <c r="Q19" s="1"/>
      <c r="R19" s="1"/>
      <c r="S19" s="1"/>
      <c r="T19" s="1"/>
      <c r="U19" s="1"/>
      <c r="V19" s="1"/>
      <c r="X19" s="1"/>
      <c r="Y19" s="1"/>
      <c r="Z19" s="1"/>
      <c r="AA19" s="1"/>
      <c r="AB19" s="1"/>
      <c r="AC19" s="1"/>
      <c r="AD19" s="1"/>
      <c r="AE19" s="1"/>
    </row>
    <row r="20" spans="2:31" ht="18" customHeight="1" x14ac:dyDescent="0.3">
      <c r="B20" s="13"/>
      <c r="C20" s="14"/>
      <c r="D20" s="14"/>
      <c r="E20" s="200"/>
      <c r="F20" s="176"/>
      <c r="G20" s="188" t="str">
        <f t="shared" si="0"/>
        <v/>
      </c>
      <c r="H20" s="199"/>
      <c r="I20" s="176"/>
      <c r="J20" s="188" t="str">
        <f t="shared" si="1"/>
        <v/>
      </c>
      <c r="K20" s="200"/>
      <c r="L20" s="218"/>
      <c r="M20" s="218"/>
      <c r="N20" s="218"/>
      <c r="O20" s="186" t="str">
        <f t="shared" si="2"/>
        <v/>
      </c>
      <c r="P20" s="1"/>
      <c r="Q20" s="1"/>
      <c r="R20" s="1"/>
      <c r="S20" s="1"/>
      <c r="T20" s="1"/>
      <c r="U20" s="1"/>
      <c r="V20" s="1"/>
      <c r="X20" s="1"/>
      <c r="Y20" s="1"/>
      <c r="Z20" s="1"/>
      <c r="AA20" s="1"/>
      <c r="AB20" s="1"/>
      <c r="AC20" s="1"/>
      <c r="AD20" s="1"/>
      <c r="AE20" s="1"/>
    </row>
    <row r="21" spans="2:31" ht="18" customHeight="1" x14ac:dyDescent="0.3">
      <c r="B21" s="15"/>
      <c r="C21" s="176"/>
      <c r="D21" s="176"/>
      <c r="E21" s="200"/>
      <c r="F21" s="176"/>
      <c r="G21" s="188" t="str">
        <f t="shared" si="0"/>
        <v/>
      </c>
      <c r="H21" s="200"/>
      <c r="I21" s="176"/>
      <c r="J21" s="188" t="str">
        <f t="shared" si="1"/>
        <v/>
      </c>
      <c r="K21" s="200"/>
      <c r="L21" s="218"/>
      <c r="M21" s="218"/>
      <c r="N21" s="218"/>
      <c r="O21" s="186" t="str">
        <f t="shared" si="2"/>
        <v/>
      </c>
      <c r="P21" s="1"/>
      <c r="Q21" s="1"/>
      <c r="R21" s="1"/>
      <c r="S21" s="1"/>
      <c r="T21" s="1"/>
      <c r="U21" s="1"/>
      <c r="V21" s="1"/>
      <c r="X21" s="1"/>
      <c r="Y21" s="1"/>
      <c r="Z21" s="1"/>
      <c r="AA21" s="1"/>
      <c r="AB21" s="1"/>
      <c r="AC21" s="1"/>
      <c r="AD21" s="1"/>
      <c r="AE21" s="1"/>
    </row>
    <row r="22" spans="2:31" ht="18" customHeight="1" x14ac:dyDescent="0.3">
      <c r="B22" s="15"/>
      <c r="C22" s="176"/>
      <c r="D22" s="176"/>
      <c r="E22" s="200"/>
      <c r="F22" s="176"/>
      <c r="G22" s="188" t="str">
        <f t="shared" si="0"/>
        <v/>
      </c>
      <c r="H22" s="200"/>
      <c r="I22" s="176"/>
      <c r="J22" s="188" t="str">
        <f t="shared" si="1"/>
        <v/>
      </c>
      <c r="K22" s="200"/>
      <c r="L22" s="218"/>
      <c r="M22" s="218"/>
      <c r="N22" s="218"/>
      <c r="O22" s="186" t="str">
        <f t="shared" si="2"/>
        <v/>
      </c>
      <c r="P22" s="1"/>
      <c r="Q22" s="1"/>
      <c r="R22" s="1"/>
      <c r="S22" s="1"/>
      <c r="T22" s="1"/>
      <c r="U22" s="1"/>
      <c r="V22" s="1"/>
      <c r="X22" s="1"/>
      <c r="Y22" s="1"/>
      <c r="Z22" s="1"/>
      <c r="AA22" s="1"/>
      <c r="AB22" s="1"/>
      <c r="AC22" s="1"/>
      <c r="AD22" s="1"/>
      <c r="AE22" s="1"/>
    </row>
    <row r="23" spans="2:31" ht="18" customHeight="1" x14ac:dyDescent="0.3">
      <c r="B23" s="15"/>
      <c r="C23" s="176"/>
      <c r="D23" s="176"/>
      <c r="E23" s="200"/>
      <c r="F23" s="176"/>
      <c r="G23" s="188" t="str">
        <f t="shared" si="0"/>
        <v/>
      </c>
      <c r="H23" s="200"/>
      <c r="I23" s="176"/>
      <c r="J23" s="188" t="str">
        <f t="shared" si="1"/>
        <v/>
      </c>
      <c r="K23" s="200"/>
      <c r="L23" s="218"/>
      <c r="M23" s="218"/>
      <c r="N23" s="218"/>
      <c r="O23" s="186" t="str">
        <f t="shared" si="2"/>
        <v/>
      </c>
      <c r="P23" s="1"/>
      <c r="Q23" s="1"/>
      <c r="R23" s="1"/>
      <c r="S23" s="1"/>
      <c r="T23" s="1"/>
      <c r="U23" s="1"/>
      <c r="V23" s="1"/>
      <c r="X23" s="1"/>
      <c r="Y23" s="1"/>
      <c r="Z23" s="1"/>
      <c r="AA23" s="1"/>
      <c r="AB23" s="1"/>
      <c r="AC23" s="1"/>
      <c r="AD23" s="1"/>
      <c r="AE23" s="1"/>
    </row>
    <row r="24" spans="2:31" ht="18" customHeight="1" x14ac:dyDescent="0.3">
      <c r="B24" s="15"/>
      <c r="C24" s="176"/>
      <c r="D24" s="176"/>
      <c r="E24" s="200"/>
      <c r="F24" s="176"/>
      <c r="G24" s="188" t="str">
        <f t="shared" si="0"/>
        <v/>
      </c>
      <c r="H24" s="200"/>
      <c r="I24" s="176"/>
      <c r="J24" s="188" t="str">
        <f t="shared" si="1"/>
        <v/>
      </c>
      <c r="K24" s="200"/>
      <c r="L24" s="218"/>
      <c r="M24" s="218"/>
      <c r="N24" s="218"/>
      <c r="O24" s="186" t="str">
        <f t="shared" si="2"/>
        <v/>
      </c>
      <c r="P24" s="1"/>
      <c r="Q24" s="1"/>
      <c r="R24" s="1"/>
      <c r="S24" s="1"/>
      <c r="T24" s="1"/>
      <c r="U24" s="1"/>
      <c r="V24" s="1"/>
      <c r="X24" s="1"/>
      <c r="Y24" s="1"/>
      <c r="Z24" s="1"/>
      <c r="AA24" s="1"/>
      <c r="AB24" s="1"/>
      <c r="AC24" s="1"/>
      <c r="AD24" s="1"/>
      <c r="AE24" s="1"/>
    </row>
    <row r="25" spans="2:31" ht="18" customHeight="1" x14ac:dyDescent="0.3">
      <c r="B25" s="15"/>
      <c r="C25" s="176"/>
      <c r="D25" s="176"/>
      <c r="E25" s="200"/>
      <c r="F25" s="176"/>
      <c r="G25" s="188" t="str">
        <f t="shared" si="0"/>
        <v/>
      </c>
      <c r="H25" s="200"/>
      <c r="I25" s="176"/>
      <c r="J25" s="188" t="str">
        <f t="shared" si="1"/>
        <v/>
      </c>
      <c r="K25" s="200"/>
      <c r="L25" s="218"/>
      <c r="M25" s="218"/>
      <c r="N25" s="218"/>
      <c r="O25" s="186" t="str">
        <f t="shared" si="2"/>
        <v/>
      </c>
      <c r="P25" s="1"/>
      <c r="Q25" s="1"/>
      <c r="R25" s="1"/>
      <c r="S25" s="1"/>
      <c r="T25" s="1"/>
      <c r="U25" s="1"/>
      <c r="V25" s="1"/>
      <c r="X25" s="1"/>
      <c r="Y25" s="1"/>
      <c r="Z25" s="1"/>
      <c r="AA25" s="1"/>
      <c r="AB25" s="1"/>
      <c r="AC25" s="1"/>
      <c r="AD25" s="1"/>
      <c r="AE25" s="1"/>
    </row>
    <row r="26" spans="2:31" ht="18" customHeight="1" x14ac:dyDescent="0.3">
      <c r="B26" s="15"/>
      <c r="C26" s="176"/>
      <c r="D26" s="176"/>
      <c r="E26" s="200"/>
      <c r="F26" s="176"/>
      <c r="G26" s="188" t="str">
        <f t="shared" si="0"/>
        <v/>
      </c>
      <c r="H26" s="200"/>
      <c r="I26" s="176"/>
      <c r="J26" s="188" t="str">
        <f t="shared" si="1"/>
        <v/>
      </c>
      <c r="K26" s="200"/>
      <c r="L26" s="218"/>
      <c r="M26" s="218"/>
      <c r="N26" s="218"/>
      <c r="O26" s="186" t="str">
        <f t="shared" si="2"/>
        <v/>
      </c>
      <c r="P26" s="1"/>
      <c r="Q26" s="1"/>
      <c r="R26" s="1"/>
      <c r="S26" s="1"/>
      <c r="T26" s="1"/>
      <c r="U26" s="1"/>
      <c r="V26" s="1"/>
      <c r="X26" s="1"/>
      <c r="Y26" s="1"/>
      <c r="Z26" s="1"/>
      <c r="AA26" s="1"/>
      <c r="AB26" s="1"/>
      <c r="AC26" s="1"/>
      <c r="AD26" s="1"/>
      <c r="AE26" s="1"/>
    </row>
    <row r="27" spans="2:31" ht="18" customHeight="1" x14ac:dyDescent="0.3">
      <c r="B27" s="15"/>
      <c r="C27" s="176"/>
      <c r="D27" s="176"/>
      <c r="E27" s="200"/>
      <c r="F27" s="176"/>
      <c r="G27" s="188" t="str">
        <f t="shared" si="0"/>
        <v/>
      </c>
      <c r="H27" s="200"/>
      <c r="I27" s="176"/>
      <c r="J27" s="188" t="str">
        <f t="shared" si="1"/>
        <v/>
      </c>
      <c r="K27" s="200"/>
      <c r="L27" s="218"/>
      <c r="M27" s="218"/>
      <c r="N27" s="218"/>
      <c r="O27" s="186" t="str">
        <f t="shared" si="2"/>
        <v/>
      </c>
      <c r="P27" s="1"/>
      <c r="Q27" s="1"/>
      <c r="R27" s="1"/>
      <c r="S27" s="1"/>
      <c r="T27" s="1"/>
      <c r="U27" s="1"/>
      <c r="V27" s="1"/>
      <c r="X27" s="1"/>
      <c r="Y27" s="1"/>
      <c r="Z27" s="1"/>
      <c r="AA27" s="1"/>
      <c r="AB27" s="1"/>
      <c r="AC27" s="1"/>
      <c r="AD27" s="1"/>
      <c r="AE27" s="1"/>
    </row>
    <row r="28" spans="2:31" ht="18" customHeight="1" x14ac:dyDescent="0.3">
      <c r="B28" s="15"/>
      <c r="C28" s="176"/>
      <c r="D28" s="176"/>
      <c r="E28" s="200"/>
      <c r="F28" s="176"/>
      <c r="G28" s="188" t="str">
        <f t="shared" si="0"/>
        <v/>
      </c>
      <c r="H28" s="200"/>
      <c r="I28" s="176"/>
      <c r="J28" s="188" t="str">
        <f t="shared" si="1"/>
        <v/>
      </c>
      <c r="K28" s="200"/>
      <c r="L28" s="218"/>
      <c r="M28" s="218"/>
      <c r="N28" s="218"/>
      <c r="O28" s="186" t="str">
        <f t="shared" si="2"/>
        <v/>
      </c>
      <c r="P28" s="1"/>
      <c r="Q28" s="1"/>
      <c r="R28" s="1"/>
      <c r="S28" s="1"/>
      <c r="T28" s="1"/>
      <c r="U28" s="1"/>
      <c r="V28" s="1"/>
      <c r="X28" s="1"/>
      <c r="Y28" s="1"/>
      <c r="Z28" s="1"/>
      <c r="AA28" s="1"/>
      <c r="AB28" s="1"/>
      <c r="AC28" s="1"/>
      <c r="AD28" s="1"/>
      <c r="AE28" s="1"/>
    </row>
    <row r="29" spans="2:31" ht="18" customHeight="1" x14ac:dyDescent="0.3">
      <c r="B29" s="15"/>
      <c r="C29" s="176"/>
      <c r="D29" s="176"/>
      <c r="E29" s="200"/>
      <c r="F29" s="176"/>
      <c r="G29" s="188" t="str">
        <f t="shared" si="0"/>
        <v/>
      </c>
      <c r="H29" s="200"/>
      <c r="I29" s="176"/>
      <c r="J29" s="188" t="str">
        <f t="shared" si="1"/>
        <v/>
      </c>
      <c r="K29" s="200"/>
      <c r="L29" s="218"/>
      <c r="M29" s="218"/>
      <c r="N29" s="218"/>
      <c r="O29" s="186" t="str">
        <f t="shared" si="2"/>
        <v/>
      </c>
      <c r="P29" s="1"/>
      <c r="Q29" s="1"/>
      <c r="R29" s="1"/>
      <c r="S29" s="1"/>
      <c r="T29" s="1"/>
      <c r="U29" s="1"/>
      <c r="V29" s="1"/>
      <c r="X29" s="1"/>
      <c r="Y29" s="1"/>
      <c r="Z29" s="1"/>
      <c r="AA29" s="1"/>
      <c r="AB29" s="1"/>
      <c r="AC29" s="1"/>
      <c r="AD29" s="1"/>
      <c r="AE29" s="1"/>
    </row>
    <row r="30" spans="2:31" ht="18" customHeight="1" x14ac:dyDescent="0.3">
      <c r="B30" s="15"/>
      <c r="C30" s="176"/>
      <c r="D30" s="176"/>
      <c r="E30" s="200"/>
      <c r="F30" s="176"/>
      <c r="G30" s="188" t="str">
        <f t="shared" si="0"/>
        <v/>
      </c>
      <c r="H30" s="200"/>
      <c r="I30" s="176"/>
      <c r="J30" s="188" t="str">
        <f t="shared" si="1"/>
        <v/>
      </c>
      <c r="K30" s="200"/>
      <c r="L30" s="218"/>
      <c r="M30" s="218"/>
      <c r="N30" s="218"/>
      <c r="O30" s="186" t="str">
        <f t="shared" si="2"/>
        <v/>
      </c>
      <c r="P30" s="1"/>
      <c r="Q30" s="1"/>
      <c r="R30" s="1"/>
      <c r="S30" s="1"/>
      <c r="T30" s="1"/>
      <c r="U30" s="1"/>
      <c r="V30" s="1"/>
      <c r="W30" s="1"/>
      <c r="X30" s="1"/>
      <c r="Y30" s="1"/>
      <c r="Z30" s="1"/>
      <c r="AA30" s="1"/>
      <c r="AB30" s="1"/>
      <c r="AC30" s="1"/>
      <c r="AD30" s="1"/>
      <c r="AE30" s="1"/>
    </row>
    <row r="31" spans="2:31" ht="18" customHeight="1" x14ac:dyDescent="0.3">
      <c r="B31" s="15"/>
      <c r="C31" s="176"/>
      <c r="D31" s="176"/>
      <c r="E31" s="200"/>
      <c r="F31" s="176"/>
      <c r="G31" s="188" t="str">
        <f t="shared" si="0"/>
        <v/>
      </c>
      <c r="H31" s="200"/>
      <c r="I31" s="176"/>
      <c r="J31" s="188" t="str">
        <f t="shared" si="1"/>
        <v/>
      </c>
      <c r="K31" s="200"/>
      <c r="L31" s="218"/>
      <c r="M31" s="218"/>
      <c r="N31" s="218"/>
      <c r="O31" s="186" t="str">
        <f t="shared" si="2"/>
        <v/>
      </c>
      <c r="P31" s="1"/>
      <c r="Q31" s="1"/>
      <c r="R31" s="1"/>
      <c r="S31" s="1"/>
      <c r="T31" s="1"/>
      <c r="U31" s="1"/>
      <c r="V31" s="1"/>
      <c r="W31" s="1"/>
      <c r="X31" s="1"/>
      <c r="Y31" s="1"/>
      <c r="Z31" s="1"/>
      <c r="AA31" s="1"/>
      <c r="AB31" s="1"/>
      <c r="AC31" s="1"/>
      <c r="AD31" s="1"/>
      <c r="AE31" s="1"/>
    </row>
    <row r="32" spans="2:31" ht="18" customHeight="1" x14ac:dyDescent="0.3">
      <c r="B32" s="15"/>
      <c r="C32" s="176"/>
      <c r="D32" s="176"/>
      <c r="E32" s="200"/>
      <c r="F32" s="176"/>
      <c r="G32" s="188" t="str">
        <f t="shared" si="0"/>
        <v/>
      </c>
      <c r="H32" s="200"/>
      <c r="I32" s="176"/>
      <c r="J32" s="188" t="str">
        <f t="shared" si="1"/>
        <v/>
      </c>
      <c r="K32" s="200"/>
      <c r="L32" s="218"/>
      <c r="M32" s="218"/>
      <c r="N32" s="218"/>
      <c r="O32" s="186" t="str">
        <f t="shared" si="2"/>
        <v/>
      </c>
      <c r="P32" s="1"/>
      <c r="Q32" s="1"/>
      <c r="R32" s="1"/>
      <c r="S32" s="1"/>
      <c r="T32" s="1"/>
      <c r="U32" s="1"/>
      <c r="V32" s="1"/>
      <c r="W32" s="1"/>
      <c r="X32" s="1"/>
      <c r="Y32" s="1"/>
      <c r="Z32" s="1"/>
      <c r="AA32" s="1"/>
      <c r="AB32" s="1"/>
      <c r="AC32" s="1"/>
      <c r="AD32" s="1"/>
      <c r="AE32" s="1"/>
    </row>
    <row r="33" spans="1:32" ht="18" customHeight="1" x14ac:dyDescent="0.3">
      <c r="B33" s="15"/>
      <c r="C33" s="176"/>
      <c r="D33" s="176"/>
      <c r="E33" s="200"/>
      <c r="F33" s="176"/>
      <c r="G33" s="188" t="str">
        <f t="shared" si="0"/>
        <v/>
      </c>
      <c r="H33" s="200"/>
      <c r="I33" s="176"/>
      <c r="J33" s="188" t="str">
        <f t="shared" si="1"/>
        <v/>
      </c>
      <c r="K33" s="200"/>
      <c r="L33" s="218"/>
      <c r="M33" s="218"/>
      <c r="N33" s="218"/>
      <c r="O33" s="186" t="str">
        <f t="shared" si="2"/>
        <v/>
      </c>
      <c r="P33" s="1"/>
      <c r="Q33" s="1"/>
      <c r="R33" s="1"/>
      <c r="S33" s="1"/>
      <c r="T33" s="1"/>
      <c r="U33" s="1"/>
      <c r="V33" s="1"/>
      <c r="W33" s="1"/>
      <c r="X33" s="1"/>
      <c r="Y33" s="1"/>
      <c r="Z33" s="1"/>
      <c r="AA33" s="1"/>
      <c r="AB33" s="1"/>
      <c r="AC33" s="1"/>
      <c r="AD33" s="1"/>
      <c r="AE33" s="1"/>
    </row>
    <row r="34" spans="1:32" ht="18" customHeight="1" x14ac:dyDescent="0.3">
      <c r="B34" s="15"/>
      <c r="C34" s="176"/>
      <c r="D34" s="176"/>
      <c r="E34" s="200"/>
      <c r="F34" s="176"/>
      <c r="G34" s="188" t="str">
        <f t="shared" si="0"/>
        <v/>
      </c>
      <c r="H34" s="200"/>
      <c r="I34" s="176"/>
      <c r="J34" s="188" t="str">
        <f t="shared" si="1"/>
        <v/>
      </c>
      <c r="K34" s="200"/>
      <c r="L34" s="218"/>
      <c r="M34" s="218"/>
      <c r="N34" s="218"/>
      <c r="O34" s="186" t="str">
        <f t="shared" si="2"/>
        <v/>
      </c>
      <c r="P34" s="1"/>
      <c r="Q34" s="1"/>
      <c r="R34" s="1"/>
      <c r="S34" s="1"/>
      <c r="T34" s="1"/>
      <c r="U34" s="1"/>
      <c r="V34" s="1"/>
      <c r="W34" s="1"/>
      <c r="X34" s="1"/>
      <c r="Y34" s="1"/>
      <c r="Z34" s="1"/>
      <c r="AA34" s="1"/>
      <c r="AB34" s="1"/>
      <c r="AC34" s="1"/>
      <c r="AD34" s="1"/>
      <c r="AE34" s="1"/>
    </row>
    <row r="35" spans="1:32" ht="18" customHeight="1" x14ac:dyDescent="0.3">
      <c r="B35" s="15"/>
      <c r="C35" s="176"/>
      <c r="D35" s="176"/>
      <c r="E35" s="200"/>
      <c r="F35" s="176"/>
      <c r="G35" s="188" t="str">
        <f t="shared" si="0"/>
        <v/>
      </c>
      <c r="H35" s="200"/>
      <c r="I35" s="176"/>
      <c r="J35" s="188" t="str">
        <f t="shared" si="1"/>
        <v/>
      </c>
      <c r="K35" s="200"/>
      <c r="L35" s="218"/>
      <c r="M35" s="218"/>
      <c r="N35" s="218"/>
      <c r="O35" s="186" t="str">
        <f t="shared" si="2"/>
        <v/>
      </c>
      <c r="P35" s="1"/>
      <c r="Q35" s="1"/>
      <c r="R35" s="1"/>
      <c r="S35" s="1"/>
      <c r="T35" s="1"/>
      <c r="U35" s="1"/>
      <c r="V35" s="1"/>
      <c r="W35" s="1"/>
      <c r="X35" s="1"/>
      <c r="Y35" s="1"/>
      <c r="Z35" s="1"/>
      <c r="AA35" s="1"/>
      <c r="AB35" s="1"/>
      <c r="AC35" s="1"/>
      <c r="AD35" s="1"/>
      <c r="AE35" s="1"/>
    </row>
    <row r="36" spans="1:32" ht="18" customHeight="1" x14ac:dyDescent="0.3">
      <c r="B36" s="15"/>
      <c r="C36" s="176"/>
      <c r="D36" s="176"/>
      <c r="E36" s="200"/>
      <c r="F36" s="176"/>
      <c r="G36" s="188" t="str">
        <f t="shared" si="0"/>
        <v/>
      </c>
      <c r="H36" s="200"/>
      <c r="I36" s="176"/>
      <c r="J36" s="188" t="str">
        <f t="shared" si="1"/>
        <v/>
      </c>
      <c r="K36" s="200"/>
      <c r="L36" s="218"/>
      <c r="M36" s="218"/>
      <c r="N36" s="218"/>
      <c r="O36" s="186" t="str">
        <f t="shared" si="2"/>
        <v/>
      </c>
      <c r="P36" s="1"/>
      <c r="Q36" s="1"/>
      <c r="R36" s="1"/>
      <c r="S36" s="1"/>
      <c r="T36" s="1"/>
      <c r="U36" s="1"/>
      <c r="V36" s="1"/>
      <c r="W36" s="1"/>
      <c r="X36" s="1"/>
      <c r="Y36" s="1"/>
      <c r="Z36" s="1"/>
      <c r="AA36" s="1"/>
      <c r="AB36" s="1"/>
      <c r="AC36" s="1"/>
      <c r="AD36" s="1"/>
      <c r="AE36" s="1"/>
    </row>
    <row r="37" spans="1:32" ht="18" customHeight="1" x14ac:dyDescent="0.3">
      <c r="B37" s="15"/>
      <c r="C37" s="176"/>
      <c r="D37" s="176"/>
      <c r="E37" s="200"/>
      <c r="F37" s="176"/>
      <c r="G37" s="188" t="str">
        <f t="shared" si="0"/>
        <v/>
      </c>
      <c r="H37" s="200"/>
      <c r="I37" s="176"/>
      <c r="J37" s="188" t="str">
        <f t="shared" si="1"/>
        <v/>
      </c>
      <c r="K37" s="200"/>
      <c r="L37" s="218"/>
      <c r="M37" s="218"/>
      <c r="N37" s="218"/>
      <c r="O37" s="186" t="str">
        <f t="shared" si="2"/>
        <v/>
      </c>
      <c r="P37" s="1"/>
      <c r="Q37" s="1"/>
      <c r="R37" s="1"/>
      <c r="S37" s="1"/>
      <c r="T37" s="1"/>
      <c r="U37" s="1"/>
      <c r="V37" s="1"/>
      <c r="W37" s="1"/>
      <c r="X37" s="1"/>
      <c r="Y37" s="1"/>
      <c r="Z37" s="1"/>
      <c r="AA37" s="1"/>
      <c r="AB37" s="1"/>
      <c r="AC37" s="1"/>
      <c r="AD37" s="1"/>
      <c r="AE37" s="1"/>
    </row>
    <row r="38" spans="1:32" ht="18" customHeight="1" x14ac:dyDescent="0.3">
      <c r="B38" s="15"/>
      <c r="C38" s="176"/>
      <c r="D38" s="176"/>
      <c r="E38" s="200"/>
      <c r="F38" s="176"/>
      <c r="G38" s="188" t="str">
        <f t="shared" si="0"/>
        <v/>
      </c>
      <c r="H38" s="200"/>
      <c r="I38" s="176"/>
      <c r="J38" s="188" t="str">
        <f t="shared" si="1"/>
        <v/>
      </c>
      <c r="K38" s="200"/>
      <c r="L38" s="218"/>
      <c r="M38" s="218"/>
      <c r="N38" s="218"/>
      <c r="O38" s="186" t="str">
        <f t="shared" si="2"/>
        <v/>
      </c>
      <c r="P38" s="1"/>
      <c r="Q38" s="1"/>
      <c r="R38" s="1"/>
      <c r="S38" s="1"/>
      <c r="T38" s="1"/>
      <c r="U38" s="1"/>
      <c r="V38" s="1"/>
      <c r="W38" s="1"/>
      <c r="X38" s="1"/>
      <c r="Y38" s="1"/>
      <c r="Z38" s="1"/>
      <c r="AA38" s="1"/>
      <c r="AB38" s="1"/>
      <c r="AC38" s="1"/>
      <c r="AD38" s="1"/>
      <c r="AE38" s="1"/>
    </row>
    <row r="39" spans="1:32" ht="18" customHeight="1" x14ac:dyDescent="0.3">
      <c r="B39" s="15"/>
      <c r="C39" s="176"/>
      <c r="D39" s="176"/>
      <c r="E39" s="200"/>
      <c r="F39" s="176"/>
      <c r="G39" s="188" t="str">
        <f t="shared" si="0"/>
        <v/>
      </c>
      <c r="H39" s="200"/>
      <c r="I39" s="176"/>
      <c r="J39" s="188" t="str">
        <f t="shared" si="1"/>
        <v/>
      </c>
      <c r="K39" s="200"/>
      <c r="L39" s="218"/>
      <c r="M39" s="218"/>
      <c r="N39" s="218"/>
      <c r="O39" s="186" t="str">
        <f t="shared" si="2"/>
        <v/>
      </c>
      <c r="P39" s="1"/>
      <c r="Q39" s="1"/>
      <c r="R39" s="1"/>
      <c r="S39" s="1"/>
      <c r="T39" s="1"/>
      <c r="U39" s="1"/>
      <c r="V39" s="1"/>
      <c r="W39" s="1"/>
      <c r="X39" s="1"/>
      <c r="Y39" s="1"/>
      <c r="Z39" s="1"/>
      <c r="AA39" s="1"/>
      <c r="AB39" s="1"/>
      <c r="AC39" s="1"/>
      <c r="AD39" s="1"/>
      <c r="AE39" s="1"/>
    </row>
    <row r="40" spans="1:32" ht="18" customHeight="1" thickBot="1" x14ac:dyDescent="0.35">
      <c r="B40" s="15"/>
      <c r="C40" s="192"/>
      <c r="D40" s="182"/>
      <c r="E40" s="201"/>
      <c r="F40" s="177"/>
      <c r="G40" s="189" t="str">
        <f t="shared" si="0"/>
        <v/>
      </c>
      <c r="H40" s="201"/>
      <c r="I40" s="177"/>
      <c r="J40" s="189" t="str">
        <f t="shared" si="1"/>
        <v/>
      </c>
      <c r="K40" s="201"/>
      <c r="L40" s="223"/>
      <c r="M40" s="223"/>
      <c r="N40" s="223"/>
      <c r="O40" s="187" t="str">
        <f t="shared" si="2"/>
        <v/>
      </c>
      <c r="P40" s="1"/>
      <c r="Q40" s="1"/>
      <c r="R40" s="1"/>
      <c r="S40" s="1"/>
      <c r="T40" s="1"/>
      <c r="U40" s="1"/>
      <c r="V40" s="1"/>
      <c r="W40" s="1"/>
      <c r="X40" s="1"/>
      <c r="Y40" s="1"/>
      <c r="Z40" s="1"/>
      <c r="AA40" s="1"/>
      <c r="AB40" s="1"/>
      <c r="AC40" s="1"/>
      <c r="AD40" s="1"/>
      <c r="AE40" s="1"/>
    </row>
    <row r="41" spans="1:32" ht="18" customHeight="1" x14ac:dyDescent="0.3">
      <c r="A41" s="179"/>
      <c r="B41" s="180"/>
      <c r="C41" s="180"/>
      <c r="D41" s="181"/>
      <c r="E41" s="181"/>
      <c r="F41" s="181"/>
      <c r="G41" s="183"/>
      <c r="H41" s="184"/>
      <c r="I41" s="184"/>
      <c r="J41" s="183"/>
      <c r="K41" s="184"/>
      <c r="L41" s="221"/>
      <c r="M41" s="221"/>
      <c r="N41" s="221"/>
      <c r="O41" s="185"/>
      <c r="P41" s="1"/>
      <c r="Q41" s="1"/>
      <c r="R41" s="1"/>
      <c r="S41" s="1"/>
      <c r="T41" s="1"/>
      <c r="U41" s="1"/>
      <c r="V41" s="1"/>
      <c r="W41" s="1"/>
      <c r="X41" s="1"/>
      <c r="Y41" s="1"/>
      <c r="Z41" s="1"/>
      <c r="AA41" s="1"/>
      <c r="AB41" s="1"/>
      <c r="AC41" s="1"/>
      <c r="AD41" s="1"/>
      <c r="AE41" s="1"/>
    </row>
    <row r="42" spans="1:32" ht="18" customHeight="1" x14ac:dyDescent="0.3">
      <c r="A42" s="179"/>
      <c r="B42" s="180"/>
      <c r="C42" s="180"/>
      <c r="D42" s="181"/>
      <c r="E42" s="181"/>
      <c r="F42" s="181"/>
      <c r="G42" s="183"/>
      <c r="H42" s="184"/>
      <c r="I42" s="184"/>
      <c r="J42" s="183"/>
      <c r="K42" s="184"/>
      <c r="L42" s="221"/>
      <c r="M42" s="221"/>
      <c r="N42" s="221"/>
      <c r="O42" s="185"/>
      <c r="P42" s="1"/>
      <c r="Q42" s="1"/>
      <c r="R42" s="1"/>
      <c r="S42" s="1"/>
      <c r="T42" s="1"/>
      <c r="U42" s="1"/>
      <c r="V42" s="1"/>
      <c r="W42" s="1"/>
      <c r="X42" s="1"/>
      <c r="Y42" s="1"/>
      <c r="Z42" s="1"/>
      <c r="AA42" s="1"/>
      <c r="AB42" s="1"/>
      <c r="AC42" s="1"/>
      <c r="AD42" s="1"/>
      <c r="AE42" s="1"/>
    </row>
    <row r="43" spans="1:32" ht="18" customHeight="1" x14ac:dyDescent="0.3">
      <c r="A43" s="179"/>
      <c r="B43" s="180"/>
      <c r="C43" s="180"/>
      <c r="D43" s="181"/>
      <c r="E43" s="181"/>
      <c r="F43" s="181"/>
      <c r="G43" s="183"/>
      <c r="H43" s="184"/>
      <c r="I43" s="184"/>
      <c r="J43" s="183"/>
      <c r="K43" s="184"/>
      <c r="L43" s="221"/>
      <c r="M43" s="221"/>
      <c r="N43" s="221"/>
      <c r="O43" s="185"/>
      <c r="P43" s="1"/>
      <c r="Q43" s="1"/>
      <c r="R43" s="1"/>
      <c r="S43" s="1"/>
      <c r="T43" s="1"/>
      <c r="U43" s="1"/>
      <c r="V43" s="1"/>
      <c r="W43" s="1"/>
      <c r="X43" s="1"/>
      <c r="Y43" s="1"/>
      <c r="Z43" s="1"/>
      <c r="AA43" s="1"/>
      <c r="AB43" s="1"/>
      <c r="AC43" s="1"/>
      <c r="AD43" s="1"/>
      <c r="AE43" s="1"/>
    </row>
    <row r="44" spans="1:32" ht="18" customHeight="1" x14ac:dyDescent="0.3">
      <c r="A44" s="179"/>
      <c r="B44" s="3" t="s">
        <v>19</v>
      </c>
      <c r="C44" s="180"/>
      <c r="D44" s="181"/>
      <c r="E44" s="181"/>
      <c r="F44" s="181"/>
      <c r="G44" s="183"/>
      <c r="H44" s="184"/>
      <c r="I44" s="184"/>
      <c r="J44" s="183"/>
      <c r="K44" s="184"/>
      <c r="L44" s="221"/>
      <c r="M44" s="221"/>
      <c r="N44" s="221"/>
      <c r="O44" s="185"/>
      <c r="P44" s="1"/>
      <c r="Q44" s="1"/>
      <c r="R44" s="1"/>
      <c r="S44" s="1"/>
      <c r="T44" s="1"/>
      <c r="U44" s="1"/>
      <c r="V44" s="1"/>
      <c r="W44" s="1"/>
      <c r="X44" s="1"/>
      <c r="Y44" s="1"/>
      <c r="Z44" s="1"/>
      <c r="AA44" s="1"/>
      <c r="AB44" s="1"/>
      <c r="AC44" s="1"/>
      <c r="AD44" s="1"/>
      <c r="AE44" s="1"/>
    </row>
    <row r="45" spans="1:32" ht="9" customHeight="1" x14ac:dyDescent="0.3">
      <c r="C45" s="3"/>
      <c r="D45" s="3"/>
      <c r="E45" s="3"/>
      <c r="F45" s="3"/>
      <c r="G45" s="3"/>
      <c r="H45" s="3"/>
      <c r="I45" s="3"/>
      <c r="J45" s="3"/>
      <c r="K45" s="3"/>
      <c r="L45" s="3"/>
      <c r="M45" s="3"/>
      <c r="N45" s="3"/>
      <c r="O45" s="3"/>
      <c r="P45" s="3"/>
      <c r="Q45" s="1"/>
      <c r="R45" s="1"/>
      <c r="S45" s="1"/>
      <c r="T45" s="1"/>
      <c r="U45" s="1"/>
      <c r="V45" s="1"/>
      <c r="W45" s="1"/>
      <c r="X45" s="1"/>
      <c r="Y45" s="1"/>
      <c r="Z45" s="1"/>
      <c r="AA45" s="1"/>
      <c r="AB45" s="1"/>
      <c r="AC45" s="1"/>
      <c r="AD45" s="1"/>
      <c r="AE45" s="1"/>
      <c r="AF45" s="1"/>
    </row>
    <row r="46" spans="1:32" ht="24" customHeight="1" x14ac:dyDescent="0.3">
      <c r="B46" s="206"/>
      <c r="C46" s="206"/>
      <c r="D46" s="206"/>
      <c r="E46" s="224"/>
      <c r="F46" s="224"/>
      <c r="G46" s="224"/>
      <c r="H46" s="170"/>
      <c r="I46" s="171"/>
      <c r="J46" s="219"/>
      <c r="K46" s="219"/>
      <c r="L46" s="219"/>
      <c r="M46" s="219"/>
      <c r="N46" s="219"/>
      <c r="O46" s="219"/>
      <c r="P46" s="3"/>
      <c r="Q46" s="1"/>
      <c r="R46" s="1"/>
      <c r="S46" s="1"/>
      <c r="T46" s="1"/>
      <c r="U46" s="1"/>
      <c r="V46" s="1"/>
      <c r="W46" s="1"/>
      <c r="X46" s="1"/>
      <c r="Y46" s="1"/>
      <c r="Z46" s="1"/>
      <c r="AA46" s="1"/>
      <c r="AB46" s="1"/>
      <c r="AC46" s="1"/>
      <c r="AD46" s="1"/>
      <c r="AE46" s="1"/>
      <c r="AF46" s="1"/>
    </row>
    <row r="47" spans="1:32" x14ac:dyDescent="0.3">
      <c r="B47" s="172" t="s">
        <v>20</v>
      </c>
      <c r="C47" s="190"/>
      <c r="E47" s="194"/>
      <c r="F47" s="194" t="s">
        <v>21</v>
      </c>
      <c r="G47" s="194"/>
      <c r="H47" s="173"/>
      <c r="I47" s="173"/>
      <c r="J47" s="220" t="s">
        <v>22</v>
      </c>
      <c r="K47" s="220"/>
      <c r="L47" s="220"/>
      <c r="M47" s="220"/>
      <c r="N47" s="220"/>
      <c r="O47" s="220"/>
      <c r="P47" s="3"/>
      <c r="Q47" s="1"/>
      <c r="R47" s="1"/>
      <c r="S47" s="1"/>
      <c r="T47" s="1"/>
      <c r="U47" s="1"/>
      <c r="V47" s="1"/>
      <c r="W47" s="1"/>
      <c r="X47" s="1"/>
      <c r="Y47" s="1"/>
      <c r="Z47" s="1"/>
      <c r="AA47" s="1"/>
      <c r="AB47" s="1"/>
      <c r="AC47" s="1"/>
      <c r="AD47" s="1"/>
      <c r="AE47" s="1"/>
      <c r="AF47" s="1"/>
    </row>
    <row r="48" spans="1:32" ht="24" customHeight="1" x14ac:dyDescent="0.3">
      <c r="B48" s="206"/>
      <c r="C48" s="206"/>
      <c r="D48" s="206"/>
      <c r="E48" s="224"/>
      <c r="F48" s="224"/>
      <c r="G48" s="224"/>
      <c r="H48" s="170"/>
      <c r="I48" s="171"/>
      <c r="J48" s="219"/>
      <c r="K48" s="219"/>
      <c r="L48" s="219"/>
      <c r="M48" s="219"/>
      <c r="N48" s="219"/>
      <c r="O48" s="219"/>
      <c r="P48" s="3"/>
      <c r="Q48" s="1"/>
      <c r="R48" s="1"/>
      <c r="S48" s="1"/>
      <c r="T48" s="1"/>
      <c r="U48" s="1"/>
      <c r="V48" s="1"/>
      <c r="W48" s="1"/>
      <c r="X48" s="1"/>
      <c r="Y48" s="1"/>
      <c r="Z48" s="1"/>
      <c r="AA48" s="1"/>
      <c r="AB48" s="1"/>
      <c r="AC48" s="1"/>
      <c r="AD48" s="1"/>
      <c r="AE48" s="1"/>
      <c r="AF48" s="1"/>
    </row>
    <row r="49" spans="2:32" x14ac:dyDescent="0.3">
      <c r="B49" s="172" t="s">
        <v>20</v>
      </c>
      <c r="C49" s="190"/>
      <c r="E49" s="194"/>
      <c r="F49" s="194" t="s">
        <v>21</v>
      </c>
      <c r="G49" s="194"/>
      <c r="H49" s="173"/>
      <c r="I49" s="173"/>
      <c r="J49" s="220" t="s">
        <v>22</v>
      </c>
      <c r="K49" s="220"/>
      <c r="L49" s="220"/>
      <c r="M49" s="220"/>
      <c r="N49" s="220"/>
      <c r="O49" s="220"/>
      <c r="P49" s="3"/>
      <c r="Q49" s="1"/>
      <c r="R49" s="1"/>
      <c r="S49" s="1"/>
      <c r="T49" s="1"/>
      <c r="U49" s="1"/>
      <c r="V49" s="1"/>
      <c r="W49" s="1"/>
      <c r="X49" s="1"/>
      <c r="Y49" s="1"/>
      <c r="Z49" s="1"/>
      <c r="AA49" s="1"/>
      <c r="AB49" s="1"/>
      <c r="AC49" s="1"/>
      <c r="AD49" s="1"/>
      <c r="AE49" s="1"/>
      <c r="AF49" s="1"/>
    </row>
    <row r="50" spans="2:32" ht="24" customHeight="1" x14ac:dyDescent="0.3">
      <c r="B50" s="206"/>
      <c r="C50" s="206"/>
      <c r="D50" s="206"/>
      <c r="E50" s="222"/>
      <c r="F50" s="222"/>
      <c r="G50" s="222"/>
      <c r="H50" s="171"/>
      <c r="I50" s="171"/>
      <c r="J50" s="219"/>
      <c r="K50" s="219"/>
      <c r="L50" s="219"/>
      <c r="M50" s="219"/>
      <c r="N50" s="219"/>
      <c r="O50" s="219"/>
      <c r="P50" s="3"/>
      <c r="Q50" s="1"/>
      <c r="R50" s="1"/>
      <c r="S50" s="1"/>
      <c r="T50" s="1"/>
      <c r="U50" s="1"/>
      <c r="V50" s="1"/>
      <c r="W50" s="1"/>
      <c r="X50" s="1"/>
      <c r="Y50" s="1"/>
      <c r="Z50" s="1"/>
      <c r="AA50" s="1"/>
      <c r="AB50" s="1"/>
      <c r="AC50" s="1"/>
      <c r="AD50" s="1"/>
      <c r="AE50" s="1"/>
      <c r="AF50" s="1"/>
    </row>
    <row r="51" spans="2:32" x14ac:dyDescent="0.3">
      <c r="B51" s="172" t="s">
        <v>20</v>
      </c>
      <c r="C51" s="190"/>
      <c r="E51" s="194"/>
      <c r="F51" s="194" t="s">
        <v>21</v>
      </c>
      <c r="G51" s="194"/>
      <c r="H51" s="173"/>
      <c r="I51" s="173"/>
      <c r="J51" s="220" t="s">
        <v>22</v>
      </c>
      <c r="K51" s="220"/>
      <c r="L51" s="220"/>
      <c r="M51" s="220"/>
      <c r="N51" s="220"/>
      <c r="O51" s="220"/>
      <c r="P51" s="3"/>
      <c r="Q51" s="1"/>
      <c r="R51" s="1"/>
      <c r="S51" s="1"/>
      <c r="T51" s="1"/>
      <c r="U51" s="1"/>
      <c r="V51" s="1"/>
      <c r="W51" s="1"/>
      <c r="X51" s="1"/>
      <c r="Y51" s="1"/>
      <c r="Z51" s="1"/>
      <c r="AA51" s="1"/>
      <c r="AB51" s="1"/>
      <c r="AC51" s="1"/>
      <c r="AD51" s="1"/>
      <c r="AE51" s="1"/>
      <c r="AF51" s="1"/>
    </row>
    <row r="52" spans="2:32" ht="24" customHeight="1" x14ac:dyDescent="0.3">
      <c r="B52" s="206"/>
      <c r="C52" s="206"/>
      <c r="D52" s="206"/>
      <c r="E52" s="222"/>
      <c r="F52" s="222"/>
      <c r="G52" s="222"/>
      <c r="H52" s="171"/>
      <c r="I52" s="171"/>
      <c r="J52" s="219"/>
      <c r="K52" s="219"/>
      <c r="L52" s="219"/>
      <c r="M52" s="219"/>
      <c r="N52" s="219"/>
      <c r="O52" s="219"/>
      <c r="P52" s="3"/>
      <c r="Q52" s="1"/>
      <c r="R52" s="1"/>
      <c r="S52" s="1"/>
      <c r="T52" s="1"/>
      <c r="U52" s="1"/>
      <c r="V52" s="1"/>
      <c r="W52" s="1"/>
      <c r="X52" s="1"/>
      <c r="Y52" s="1"/>
      <c r="Z52" s="1"/>
      <c r="AA52" s="1"/>
      <c r="AB52" s="1"/>
      <c r="AC52" s="1"/>
      <c r="AD52" s="1"/>
      <c r="AE52" s="1"/>
      <c r="AF52" s="1"/>
    </row>
    <row r="53" spans="2:32" x14ac:dyDescent="0.3">
      <c r="B53" s="172" t="s">
        <v>20</v>
      </c>
      <c r="C53" s="190"/>
      <c r="E53" s="194"/>
      <c r="F53" s="194" t="s">
        <v>21</v>
      </c>
      <c r="G53" s="194"/>
      <c r="H53" s="173"/>
      <c r="I53" s="173"/>
      <c r="J53" s="220" t="s">
        <v>22</v>
      </c>
      <c r="K53" s="220"/>
      <c r="L53" s="220"/>
      <c r="M53" s="220"/>
      <c r="N53" s="220"/>
      <c r="O53" s="220"/>
      <c r="P53" s="3"/>
      <c r="Q53" s="1"/>
      <c r="R53" s="1"/>
      <c r="S53" s="1"/>
      <c r="T53" s="1"/>
      <c r="U53" s="1"/>
      <c r="V53" s="1"/>
      <c r="W53" s="1"/>
      <c r="X53" s="1"/>
      <c r="Y53" s="1"/>
      <c r="Z53" s="1"/>
      <c r="AA53" s="1"/>
      <c r="AB53" s="1"/>
      <c r="AC53" s="1"/>
      <c r="AD53" s="1"/>
      <c r="AE53" s="1"/>
      <c r="AF53" s="1"/>
    </row>
    <row r="54" spans="2:32" ht="8.25" customHeight="1" x14ac:dyDescent="0.3">
      <c r="B54" s="174"/>
      <c r="C54" s="174"/>
      <c r="D54" s="174"/>
      <c r="E54" s="174"/>
      <c r="F54" s="174"/>
      <c r="G54" s="174"/>
      <c r="H54" s="174"/>
      <c r="I54" s="174"/>
      <c r="J54" s="174"/>
      <c r="K54" s="174"/>
      <c r="L54" s="174"/>
      <c r="M54" s="174"/>
      <c r="N54" s="174"/>
      <c r="O54" s="174"/>
      <c r="P54" s="3"/>
      <c r="Q54" s="1"/>
      <c r="R54" s="1"/>
      <c r="S54" s="1"/>
      <c r="T54" s="1"/>
      <c r="U54" s="1"/>
      <c r="V54" s="1"/>
      <c r="W54" s="1"/>
      <c r="X54" s="1"/>
      <c r="Y54" s="1"/>
      <c r="Z54" s="1"/>
      <c r="AA54" s="1"/>
      <c r="AB54" s="1"/>
      <c r="AC54" s="1"/>
      <c r="AD54" s="1"/>
      <c r="AE54" s="1"/>
      <c r="AF54" s="1"/>
    </row>
    <row r="55" spans="2:32" ht="9.75" customHeight="1" x14ac:dyDescent="0.3">
      <c r="B55" s="3"/>
      <c r="C55" s="3"/>
      <c r="D55" s="3"/>
      <c r="E55" s="3"/>
      <c r="F55" s="3"/>
      <c r="G55" s="3"/>
      <c r="H55" s="3"/>
      <c r="I55" s="3"/>
      <c r="J55" s="3"/>
      <c r="K55" s="3"/>
      <c r="L55" s="3"/>
      <c r="M55" s="3"/>
      <c r="N55" s="3"/>
      <c r="O55" s="3"/>
      <c r="P55" s="3"/>
      <c r="Q55" s="1"/>
      <c r="R55" s="1"/>
      <c r="S55" s="1"/>
      <c r="T55" s="1"/>
      <c r="U55" s="1"/>
      <c r="V55" s="1"/>
      <c r="W55" s="1"/>
      <c r="X55" s="1"/>
      <c r="Y55" s="1"/>
      <c r="Z55" s="1"/>
      <c r="AA55" s="1"/>
      <c r="AB55" s="1"/>
      <c r="AC55" s="1"/>
      <c r="AD55" s="1"/>
      <c r="AE55" s="1"/>
      <c r="AF55" s="1"/>
    </row>
    <row r="56" spans="2:32" x14ac:dyDescent="0.3">
      <c r="B56" s="16"/>
      <c r="C56" s="16"/>
      <c r="D56" s="3"/>
      <c r="E56" s="3"/>
      <c r="F56" s="3"/>
      <c r="G56" s="3"/>
      <c r="H56" s="3"/>
      <c r="I56" s="3"/>
      <c r="J56" s="3"/>
      <c r="K56" s="3"/>
      <c r="L56" s="3"/>
      <c r="M56" s="3"/>
      <c r="N56" s="3"/>
      <c r="O56" s="264" t="s">
        <v>165</v>
      </c>
      <c r="P56" s="3"/>
      <c r="Q56" s="1"/>
      <c r="R56" s="1"/>
      <c r="S56" s="1"/>
      <c r="T56" s="1"/>
      <c r="U56" s="1"/>
      <c r="V56" s="1"/>
      <c r="W56" s="1"/>
      <c r="X56" s="1"/>
      <c r="Y56" s="1"/>
      <c r="Z56" s="1"/>
      <c r="AA56" s="1"/>
      <c r="AB56" s="1"/>
      <c r="AC56" s="1"/>
      <c r="AD56" s="1"/>
      <c r="AE56" s="1"/>
      <c r="AF56" s="1"/>
    </row>
    <row r="57" spans="2:32" ht="6.75" customHeight="1" x14ac:dyDescent="0.3">
      <c r="B57" s="3"/>
      <c r="C57" s="3"/>
      <c r="D57" s="3"/>
      <c r="E57" s="3"/>
      <c r="F57" s="3"/>
      <c r="G57" s="3"/>
      <c r="H57" s="3"/>
      <c r="I57" s="3"/>
      <c r="J57" s="3"/>
      <c r="K57" s="3"/>
      <c r="L57" s="3"/>
      <c r="M57" s="3"/>
      <c r="N57" s="3"/>
      <c r="O57" s="3"/>
      <c r="P57" s="3"/>
      <c r="Q57" s="1"/>
      <c r="R57" s="1"/>
      <c r="S57" s="1"/>
      <c r="T57" s="1"/>
      <c r="U57" s="1"/>
      <c r="V57" s="1"/>
      <c r="W57" s="1"/>
      <c r="X57" s="1"/>
      <c r="Y57" s="1"/>
      <c r="Z57" s="1"/>
      <c r="AA57" s="1"/>
      <c r="AB57" s="1"/>
      <c r="AC57" s="1"/>
      <c r="AD57" s="1"/>
      <c r="AE57" s="1"/>
      <c r="AF57" s="1"/>
    </row>
    <row r="58" spans="2:32" x14ac:dyDescent="0.3">
      <c r="B58" s="17"/>
      <c r="C58" s="17"/>
      <c r="D58" s="17"/>
      <c r="E58" s="17"/>
      <c r="F58" s="17"/>
      <c r="G58" s="17"/>
      <c r="H58" s="17"/>
      <c r="I58" s="17"/>
      <c r="J58" s="17"/>
      <c r="K58" s="17"/>
      <c r="L58" s="17"/>
      <c r="M58" s="17"/>
      <c r="N58" s="17"/>
      <c r="O58" s="17"/>
      <c r="P58" s="3"/>
      <c r="Q58" s="1"/>
      <c r="R58" s="1"/>
      <c r="S58" s="1"/>
      <c r="T58" s="1"/>
      <c r="U58" s="1"/>
      <c r="V58" s="1"/>
      <c r="W58" s="1"/>
      <c r="X58" s="1"/>
      <c r="Y58" s="1"/>
      <c r="Z58" s="1"/>
      <c r="AA58" s="1"/>
      <c r="AB58" s="1"/>
      <c r="AC58" s="1"/>
      <c r="AD58" s="1"/>
      <c r="AE58" s="1"/>
      <c r="AF58" s="1"/>
    </row>
    <row r="59" spans="2:32" x14ac:dyDescent="0.3">
      <c r="B59" s="17"/>
      <c r="C59" s="17"/>
      <c r="D59" s="17"/>
      <c r="E59" s="17"/>
      <c r="F59" s="17"/>
      <c r="G59" s="17"/>
      <c r="H59" s="17"/>
      <c r="I59" s="17"/>
      <c r="J59" s="17"/>
      <c r="K59" s="17"/>
      <c r="L59" s="17"/>
      <c r="M59" s="17"/>
      <c r="N59" s="17"/>
      <c r="O59" s="17"/>
      <c r="P59" s="1"/>
      <c r="Q59" s="1"/>
      <c r="R59" s="1"/>
      <c r="S59" s="1"/>
      <c r="T59" s="1"/>
      <c r="U59" s="1"/>
      <c r="V59" s="1"/>
      <c r="W59" s="1"/>
      <c r="X59" s="1"/>
      <c r="Y59" s="1"/>
      <c r="Z59" s="1"/>
      <c r="AA59" s="1"/>
      <c r="AB59" s="1"/>
      <c r="AC59" s="1"/>
      <c r="AD59" s="1"/>
      <c r="AE59" s="1"/>
      <c r="AF59" s="1"/>
    </row>
    <row r="60" spans="2:32" x14ac:dyDescent="0.3">
      <c r="B60" s="17"/>
      <c r="C60" s="17"/>
      <c r="D60" s="17"/>
      <c r="E60" s="17"/>
      <c r="F60" s="17"/>
      <c r="G60" s="17"/>
      <c r="H60" s="17"/>
      <c r="I60" s="17"/>
      <c r="J60" s="17"/>
      <c r="K60" s="17"/>
      <c r="L60" s="17"/>
      <c r="M60" s="17"/>
      <c r="N60" s="17"/>
      <c r="O60" s="17"/>
      <c r="P60" s="1"/>
      <c r="Q60" s="1"/>
      <c r="R60" s="1"/>
      <c r="S60" s="1"/>
      <c r="T60" s="1"/>
      <c r="U60" s="1"/>
      <c r="V60" s="1"/>
      <c r="W60" s="1"/>
      <c r="X60" s="1"/>
      <c r="Y60" s="1"/>
      <c r="Z60" s="1"/>
      <c r="AA60" s="1"/>
      <c r="AB60" s="1"/>
      <c r="AC60" s="1"/>
      <c r="AD60" s="1"/>
      <c r="AE60" s="1"/>
      <c r="AF60" s="1"/>
    </row>
    <row r="61" spans="2:32" x14ac:dyDescent="0.3">
      <c r="B61" s="17"/>
      <c r="C61" s="17"/>
      <c r="D61" s="17"/>
      <c r="E61" s="17"/>
      <c r="F61" s="17"/>
      <c r="G61" s="17"/>
      <c r="H61" s="17"/>
      <c r="I61" s="17"/>
      <c r="J61" s="17"/>
      <c r="K61" s="17"/>
      <c r="L61" s="17"/>
      <c r="M61" s="17"/>
      <c r="N61" s="17"/>
      <c r="O61" s="17"/>
      <c r="P61" s="1"/>
      <c r="Q61" s="1"/>
      <c r="R61" s="1"/>
      <c r="S61" s="1"/>
      <c r="T61" s="1"/>
      <c r="U61" s="1"/>
      <c r="V61" s="1"/>
      <c r="W61" s="1"/>
      <c r="X61" s="1"/>
      <c r="Y61" s="1"/>
      <c r="Z61" s="1"/>
      <c r="AA61" s="1"/>
      <c r="AB61" s="1"/>
      <c r="AC61" s="1"/>
      <c r="AD61" s="1"/>
      <c r="AE61" s="1"/>
      <c r="AF61" s="1"/>
    </row>
    <row r="62" spans="2:32" x14ac:dyDescent="0.3">
      <c r="B62" s="17"/>
      <c r="C62" s="17"/>
      <c r="D62" s="17"/>
      <c r="E62" s="17"/>
      <c r="F62" s="17"/>
      <c r="G62" s="17"/>
      <c r="H62" s="17"/>
      <c r="I62" s="17"/>
      <c r="J62" s="17"/>
      <c r="K62" s="17"/>
      <c r="L62" s="17"/>
      <c r="M62" s="17"/>
      <c r="N62" s="17"/>
      <c r="O62" s="17"/>
      <c r="P62" s="1"/>
      <c r="Q62" s="1"/>
      <c r="R62" s="1"/>
      <c r="S62" s="1"/>
      <c r="T62" s="1"/>
      <c r="U62" s="1"/>
      <c r="V62" s="1"/>
      <c r="W62" s="1"/>
      <c r="X62" s="1"/>
      <c r="Y62" s="1"/>
      <c r="Z62" s="1"/>
      <c r="AA62" s="1"/>
      <c r="AB62" s="1"/>
      <c r="AC62" s="1"/>
      <c r="AD62" s="1"/>
      <c r="AE62" s="1"/>
      <c r="AF62" s="1"/>
    </row>
    <row r="63" spans="2:32" x14ac:dyDescent="0.3">
      <c r="B63" s="17"/>
      <c r="C63" s="17"/>
      <c r="D63" s="17"/>
      <c r="E63" s="17"/>
      <c r="F63" s="17"/>
      <c r="G63" s="17"/>
      <c r="H63" s="17"/>
      <c r="I63" s="17"/>
      <c r="J63" s="17"/>
      <c r="K63" s="17"/>
      <c r="L63" s="17"/>
      <c r="M63" s="17"/>
      <c r="N63" s="17"/>
      <c r="O63" s="17"/>
      <c r="P63" s="1"/>
      <c r="Q63" s="1"/>
      <c r="R63" s="1"/>
      <c r="S63" s="1"/>
      <c r="T63" s="1"/>
      <c r="U63" s="1"/>
      <c r="V63" s="1"/>
      <c r="W63" s="1"/>
      <c r="X63" s="1"/>
      <c r="Y63" s="1"/>
      <c r="Z63" s="1"/>
      <c r="AA63" s="1"/>
      <c r="AB63" s="1"/>
      <c r="AC63" s="1"/>
      <c r="AD63" s="1"/>
      <c r="AE63" s="1"/>
      <c r="AF63" s="1"/>
    </row>
    <row r="64" spans="2:32" x14ac:dyDescent="0.3">
      <c r="B64" s="17"/>
      <c r="C64" s="17"/>
      <c r="D64" s="17"/>
      <c r="E64" s="17"/>
      <c r="F64" s="17"/>
      <c r="G64" s="17"/>
      <c r="H64" s="17"/>
      <c r="I64" s="17"/>
      <c r="J64" s="17"/>
      <c r="K64" s="17"/>
      <c r="L64" s="17"/>
      <c r="M64" s="17"/>
      <c r="N64" s="17"/>
      <c r="O64" s="17"/>
      <c r="P64" s="1"/>
      <c r="Q64" s="1"/>
      <c r="R64" s="1"/>
      <c r="S64" s="1"/>
      <c r="T64" s="1"/>
      <c r="U64" s="1"/>
      <c r="V64" s="1"/>
      <c r="W64" s="1"/>
      <c r="X64" s="1"/>
      <c r="Y64" s="1"/>
      <c r="Z64" s="1"/>
      <c r="AA64" s="1"/>
      <c r="AB64" s="1"/>
      <c r="AC64" s="1"/>
      <c r="AD64" s="1"/>
      <c r="AE64" s="1"/>
      <c r="AF64" s="1"/>
    </row>
    <row r="65" spans="2:32" ht="18" customHeight="1" x14ac:dyDescent="0.3">
      <c r="B65" s="17"/>
      <c r="C65" s="17"/>
      <c r="D65" s="17"/>
      <c r="E65" s="17"/>
      <c r="F65" s="17"/>
      <c r="G65" s="17"/>
      <c r="H65" s="17"/>
      <c r="I65" s="17"/>
      <c r="J65" s="17"/>
      <c r="K65" s="17"/>
      <c r="L65" s="17"/>
      <c r="M65" s="17"/>
      <c r="N65" s="17"/>
      <c r="O65" s="17"/>
      <c r="P65" s="1"/>
      <c r="Q65" s="1"/>
      <c r="R65" s="1"/>
      <c r="S65" s="1"/>
      <c r="T65" s="1"/>
      <c r="U65" s="1"/>
      <c r="V65" s="1"/>
      <c r="W65" s="1"/>
      <c r="X65" s="1"/>
      <c r="Y65" s="1"/>
      <c r="Z65" s="1"/>
      <c r="AA65" s="1"/>
      <c r="AB65" s="1"/>
      <c r="AC65" s="1"/>
      <c r="AD65" s="1"/>
      <c r="AE65" s="1"/>
      <c r="AF65" s="1"/>
    </row>
    <row r="66" spans="2:32" ht="18" customHeight="1" x14ac:dyDescent="0.3">
      <c r="B66" s="17"/>
      <c r="C66" s="17"/>
      <c r="D66" s="17"/>
      <c r="E66" s="17"/>
      <c r="F66" s="17"/>
      <c r="G66" s="17"/>
      <c r="H66" s="17"/>
      <c r="I66" s="17"/>
      <c r="J66" s="17"/>
      <c r="K66" s="17"/>
      <c r="L66" s="17"/>
      <c r="M66" s="17"/>
      <c r="N66" s="17"/>
      <c r="O66" s="17"/>
      <c r="P66" s="1"/>
      <c r="Q66" s="1"/>
      <c r="R66" s="1"/>
      <c r="S66" s="1"/>
      <c r="T66" s="1"/>
      <c r="U66" s="1"/>
      <c r="V66" s="1"/>
      <c r="W66" s="1"/>
      <c r="X66" s="1"/>
      <c r="Y66" s="1"/>
      <c r="Z66" s="1"/>
      <c r="AA66" s="1"/>
      <c r="AB66" s="1"/>
      <c r="AC66" s="1"/>
      <c r="AD66" s="1"/>
      <c r="AE66" s="1"/>
      <c r="AF66" s="1"/>
    </row>
    <row r="67" spans="2:32" ht="18" customHeight="1" x14ac:dyDescent="0.3">
      <c r="B67" s="17"/>
      <c r="C67" s="17"/>
      <c r="D67" s="17"/>
      <c r="E67" s="17"/>
      <c r="F67" s="17"/>
      <c r="G67" s="17"/>
      <c r="H67" s="17"/>
      <c r="I67" s="17"/>
      <c r="J67" s="17"/>
      <c r="K67" s="17"/>
      <c r="L67" s="17"/>
      <c r="M67" s="17"/>
      <c r="N67" s="17"/>
      <c r="O67" s="17"/>
      <c r="P67" s="1"/>
      <c r="Q67" s="1"/>
      <c r="R67" s="1"/>
      <c r="S67" s="1"/>
      <c r="T67" s="1"/>
      <c r="U67" s="1"/>
      <c r="V67" s="1"/>
      <c r="W67" s="1"/>
      <c r="X67" s="1"/>
      <c r="Y67" s="1"/>
      <c r="Z67" s="1"/>
      <c r="AA67" s="1"/>
      <c r="AB67" s="1"/>
      <c r="AC67" s="1"/>
      <c r="AD67" s="1"/>
      <c r="AE67" s="1"/>
      <c r="AF67" s="1"/>
    </row>
    <row r="68" spans="2:32" ht="18" customHeight="1" x14ac:dyDescent="0.3">
      <c r="B68" s="17"/>
      <c r="C68" s="17"/>
      <c r="D68" s="17"/>
      <c r="E68" s="17"/>
      <c r="F68" s="17"/>
      <c r="G68" s="17"/>
      <c r="H68" s="17"/>
      <c r="I68" s="17"/>
      <c r="J68" s="17"/>
      <c r="K68" s="17"/>
      <c r="L68" s="17"/>
      <c r="M68" s="17"/>
      <c r="N68" s="17"/>
      <c r="O68" s="17"/>
      <c r="P68" s="1"/>
      <c r="Q68" s="1"/>
      <c r="R68" s="1"/>
      <c r="S68" s="1"/>
      <c r="T68" s="1"/>
      <c r="U68" s="1"/>
      <c r="V68" s="1"/>
      <c r="W68" s="1"/>
      <c r="X68" s="1"/>
      <c r="Y68" s="1"/>
      <c r="Z68" s="1"/>
      <c r="AA68" s="1"/>
      <c r="AB68" s="1"/>
      <c r="AC68" s="1"/>
      <c r="AD68" s="1"/>
      <c r="AE68" s="1"/>
      <c r="AF68" s="1"/>
    </row>
    <row r="69" spans="2:32" ht="18" customHeight="1" x14ac:dyDescent="0.3">
      <c r="B69" s="17"/>
      <c r="C69" s="17"/>
      <c r="D69" s="17"/>
      <c r="E69" s="17"/>
      <c r="F69" s="17"/>
      <c r="G69" s="17"/>
      <c r="H69" s="17"/>
      <c r="I69" s="17"/>
      <c r="J69" s="17"/>
      <c r="K69" s="17"/>
      <c r="L69" s="17"/>
      <c r="M69" s="17"/>
      <c r="N69" s="17"/>
      <c r="O69" s="17"/>
      <c r="P69" s="1"/>
      <c r="Q69" s="1"/>
      <c r="R69" s="1"/>
      <c r="S69" s="1"/>
      <c r="T69" s="1"/>
      <c r="U69" s="1"/>
      <c r="V69" s="1"/>
      <c r="X69" s="1"/>
      <c r="Y69" s="1"/>
      <c r="Z69" s="1"/>
      <c r="AA69" s="1"/>
      <c r="AB69" s="1"/>
      <c r="AC69" s="1"/>
      <c r="AD69" s="1"/>
      <c r="AE69" s="1"/>
      <c r="AF69" s="1"/>
    </row>
    <row r="70" spans="2:32" ht="18" customHeight="1" x14ac:dyDescent="0.3">
      <c r="B70" s="17"/>
      <c r="C70" s="17"/>
      <c r="D70" s="17"/>
      <c r="E70" s="17"/>
      <c r="F70" s="17"/>
      <c r="G70" s="17"/>
      <c r="H70" s="17"/>
      <c r="I70" s="17"/>
      <c r="J70" s="17"/>
      <c r="K70" s="17"/>
      <c r="L70" s="17"/>
      <c r="M70" s="17"/>
      <c r="N70" s="17"/>
      <c r="O70" s="17"/>
      <c r="P70" s="1"/>
      <c r="Q70" s="1"/>
      <c r="R70" s="1"/>
      <c r="S70" s="1"/>
      <c r="T70" s="1"/>
      <c r="U70" s="1"/>
      <c r="V70" s="1"/>
      <c r="X70" s="1"/>
      <c r="Y70" s="1"/>
      <c r="Z70" s="1"/>
      <c r="AA70" s="1"/>
      <c r="AB70" s="1"/>
      <c r="AC70" s="1"/>
      <c r="AD70" s="1"/>
      <c r="AE70" s="1"/>
      <c r="AF70" s="1"/>
    </row>
    <row r="71" spans="2:32" ht="18" customHeight="1" x14ac:dyDescent="0.3">
      <c r="B71" s="17"/>
      <c r="C71" s="17"/>
      <c r="D71" s="17"/>
      <c r="E71" s="17"/>
      <c r="F71" s="17"/>
      <c r="G71" s="17"/>
      <c r="H71" s="17"/>
      <c r="I71" s="17"/>
      <c r="J71" s="17"/>
      <c r="K71" s="17"/>
      <c r="L71" s="17"/>
      <c r="M71" s="17"/>
      <c r="N71" s="17"/>
      <c r="O71" s="17"/>
      <c r="P71" s="1"/>
      <c r="Q71" s="1"/>
      <c r="R71" s="1"/>
      <c r="S71" s="1"/>
      <c r="T71" s="1"/>
      <c r="U71" s="1"/>
      <c r="V71" s="1"/>
      <c r="X71" s="1"/>
      <c r="Y71" s="1"/>
      <c r="Z71" s="1"/>
      <c r="AA71" s="1"/>
      <c r="AB71" s="1"/>
      <c r="AC71" s="1"/>
      <c r="AD71" s="1"/>
      <c r="AE71" s="1"/>
      <c r="AF71" s="1"/>
    </row>
    <row r="72" spans="2:32" ht="18" customHeight="1" x14ac:dyDescent="0.3">
      <c r="B72" s="17"/>
      <c r="C72" s="17"/>
      <c r="D72" s="17"/>
      <c r="E72" s="17"/>
      <c r="F72" s="17"/>
      <c r="G72" s="17"/>
      <c r="H72" s="17"/>
      <c r="I72" s="17"/>
      <c r="J72" s="17"/>
      <c r="K72" s="17"/>
      <c r="L72" s="17"/>
      <c r="M72" s="17"/>
      <c r="N72" s="17"/>
      <c r="O72" s="17"/>
      <c r="P72" s="1"/>
      <c r="Q72" s="1"/>
      <c r="R72" s="1"/>
      <c r="S72" s="1"/>
      <c r="T72" s="1"/>
      <c r="U72" s="1"/>
      <c r="V72" s="1"/>
      <c r="X72" s="1"/>
      <c r="Y72" s="1"/>
      <c r="Z72" s="1"/>
      <c r="AA72" s="1"/>
      <c r="AB72" s="1"/>
      <c r="AC72" s="1"/>
      <c r="AD72" s="1"/>
      <c r="AE72" s="1"/>
      <c r="AF72" s="1"/>
    </row>
    <row r="73" spans="2:32" ht="18" customHeight="1" x14ac:dyDescent="0.3">
      <c r="B73" s="17"/>
      <c r="C73" s="17"/>
      <c r="D73" s="17"/>
      <c r="E73" s="17"/>
      <c r="F73" s="17"/>
      <c r="G73" s="17"/>
      <c r="H73" s="17"/>
      <c r="I73" s="17"/>
      <c r="J73" s="17"/>
      <c r="K73" s="17"/>
      <c r="L73" s="17"/>
      <c r="M73" s="17"/>
      <c r="N73" s="17"/>
      <c r="O73" s="17"/>
    </row>
    <row r="74" spans="2:32" ht="18" customHeight="1" x14ac:dyDescent="0.3">
      <c r="B74" s="17"/>
      <c r="C74" s="17"/>
      <c r="D74" s="17"/>
      <c r="E74" s="17"/>
      <c r="F74" s="17"/>
      <c r="G74" s="17"/>
      <c r="H74" s="17"/>
      <c r="I74" s="17"/>
      <c r="J74" s="17"/>
      <c r="K74" s="17"/>
      <c r="L74" s="17"/>
      <c r="M74" s="17"/>
      <c r="N74" s="17"/>
      <c r="O74" s="17"/>
    </row>
    <row r="75" spans="2:32" ht="18" customHeight="1" x14ac:dyDescent="0.3">
      <c r="B75" s="17"/>
      <c r="C75" s="17"/>
      <c r="D75" s="17"/>
      <c r="E75" s="17"/>
      <c r="F75" s="17"/>
      <c r="G75" s="17"/>
      <c r="H75" s="17"/>
      <c r="I75" s="17"/>
      <c r="J75" s="17"/>
      <c r="K75" s="17"/>
      <c r="L75" s="17"/>
      <c r="M75" s="17"/>
      <c r="N75" s="17"/>
      <c r="O75" s="17"/>
    </row>
    <row r="76" spans="2:32" ht="18" customHeight="1" x14ac:dyDescent="0.3">
      <c r="B76" s="17"/>
      <c r="C76" s="17"/>
      <c r="D76" s="17"/>
      <c r="E76" s="17"/>
      <c r="F76" s="17"/>
      <c r="G76" s="17"/>
      <c r="H76" s="17"/>
      <c r="I76" s="17"/>
      <c r="J76" s="17"/>
      <c r="K76" s="17"/>
      <c r="L76" s="17"/>
      <c r="M76" s="17"/>
      <c r="N76" s="17"/>
      <c r="O76" s="17"/>
    </row>
    <row r="77" spans="2:32" ht="18" customHeight="1" x14ac:dyDescent="0.3">
      <c r="B77" s="17"/>
      <c r="C77" s="17"/>
      <c r="D77" s="17"/>
      <c r="E77" s="17"/>
      <c r="F77" s="17"/>
      <c r="G77" s="17"/>
      <c r="H77" s="17"/>
      <c r="I77" s="17"/>
      <c r="J77" s="17"/>
      <c r="K77" s="17"/>
      <c r="L77" s="17"/>
      <c r="M77" s="17"/>
      <c r="N77" s="17"/>
      <c r="O77" s="17"/>
    </row>
    <row r="78" spans="2:32" ht="18" customHeight="1" x14ac:dyDescent="0.3">
      <c r="B78" s="17"/>
      <c r="C78" s="17"/>
      <c r="D78" s="17"/>
      <c r="E78" s="17"/>
      <c r="F78" s="17"/>
      <c r="G78" s="17"/>
      <c r="H78" s="17"/>
      <c r="I78" s="17"/>
      <c r="J78" s="17"/>
      <c r="K78" s="17"/>
      <c r="L78" s="17"/>
      <c r="M78" s="17"/>
      <c r="N78" s="17"/>
      <c r="O78" s="17"/>
    </row>
    <row r="79" spans="2:32" ht="18" customHeight="1" x14ac:dyDescent="0.3">
      <c r="B79" s="17"/>
      <c r="C79" s="17"/>
      <c r="D79" s="17"/>
      <c r="E79" s="17"/>
      <c r="F79" s="17"/>
      <c r="G79" s="17"/>
      <c r="H79" s="17"/>
      <c r="I79" s="17"/>
      <c r="J79" s="17"/>
      <c r="K79" s="17"/>
      <c r="L79" s="17"/>
      <c r="M79" s="17"/>
      <c r="N79" s="17"/>
      <c r="O79" s="17"/>
    </row>
    <row r="80" spans="2:32" ht="18" customHeight="1" x14ac:dyDescent="0.3">
      <c r="B80" s="17"/>
      <c r="C80" s="17"/>
      <c r="D80" s="17"/>
      <c r="E80" s="17"/>
      <c r="F80" s="17"/>
      <c r="G80" s="17"/>
      <c r="H80" s="17"/>
      <c r="I80" s="17"/>
      <c r="J80" s="17"/>
      <c r="K80" s="17"/>
      <c r="L80" s="17"/>
      <c r="M80" s="17"/>
      <c r="N80" s="17"/>
      <c r="O80" s="17"/>
    </row>
    <row r="81" ht="18" customHeight="1" x14ac:dyDescent="0.3"/>
    <row r="82" ht="18" customHeight="1" x14ac:dyDescent="0.3"/>
    <row r="83" ht="18" customHeight="1" x14ac:dyDescent="0.3"/>
    <row r="84" ht="18" customHeight="1" x14ac:dyDescent="0.3"/>
    <row r="85" ht="18" customHeight="1" x14ac:dyDescent="0.3"/>
    <row r="86" ht="18" customHeight="1" x14ac:dyDescent="0.3"/>
    <row r="87" ht="18" customHeight="1" x14ac:dyDescent="0.3"/>
    <row r="88" ht="18" customHeight="1" x14ac:dyDescent="0.3"/>
    <row r="89" ht="18" customHeight="1" x14ac:dyDescent="0.3"/>
    <row r="90" ht="18" customHeight="1" x14ac:dyDescent="0.3"/>
    <row r="91" ht="18" customHeight="1" x14ac:dyDescent="0.3"/>
    <row r="92" ht="18" customHeight="1" x14ac:dyDescent="0.3"/>
  </sheetData>
  <sheetProtection algorithmName="SHA-512" hashValue="NyxFCHVqu/hNns0MqLyZw9N/IonyLeIagevO7np/OjSfUiYjr15a4In5nlNgx1LrQkR9kxk7JPvT90DmtbrSDw==" saltValue="eSVpYHu8zDKBUnS/s0D7AA==" spinCount="100000" sheet="1" selectLockedCells="1"/>
  <sortState ref="U7:U28">
    <sortCondition ref="U7"/>
  </sortState>
  <mergeCells count="69">
    <mergeCell ref="L38:N38"/>
    <mergeCell ref="J53:O53"/>
    <mergeCell ref="E52:G52"/>
    <mergeCell ref="B52:D52"/>
    <mergeCell ref="L39:N39"/>
    <mergeCell ref="L40:N40"/>
    <mergeCell ref="J48:O48"/>
    <mergeCell ref="J49:O49"/>
    <mergeCell ref="J50:O50"/>
    <mergeCell ref="J51:O51"/>
    <mergeCell ref="J52:O52"/>
    <mergeCell ref="B46:D46"/>
    <mergeCell ref="E46:G46"/>
    <mergeCell ref="E48:G48"/>
    <mergeCell ref="B48:D48"/>
    <mergeCell ref="E50:G50"/>
    <mergeCell ref="L28:N28"/>
    <mergeCell ref="L29:N29"/>
    <mergeCell ref="J46:O46"/>
    <mergeCell ref="J47:O47"/>
    <mergeCell ref="L30:N30"/>
    <mergeCell ref="L31:N31"/>
    <mergeCell ref="L41:N41"/>
    <mergeCell ref="L42:N42"/>
    <mergeCell ref="L43:N43"/>
    <mergeCell ref="L44:N44"/>
    <mergeCell ref="L32:N32"/>
    <mergeCell ref="L33:N33"/>
    <mergeCell ref="L34:N34"/>
    <mergeCell ref="L35:N35"/>
    <mergeCell ref="L36:N36"/>
    <mergeCell ref="L37:N37"/>
    <mergeCell ref="L27:N27"/>
    <mergeCell ref="L16:N16"/>
    <mergeCell ref="L17:N17"/>
    <mergeCell ref="L18:N18"/>
    <mergeCell ref="L19:N19"/>
    <mergeCell ref="L20:N20"/>
    <mergeCell ref="L21:N21"/>
    <mergeCell ref="L22:N22"/>
    <mergeCell ref="L23:N23"/>
    <mergeCell ref="L24:N24"/>
    <mergeCell ref="L25:N25"/>
    <mergeCell ref="L26:N26"/>
    <mergeCell ref="O9:O10"/>
    <mergeCell ref="G3:J3"/>
    <mergeCell ref="E3:F3"/>
    <mergeCell ref="C9:C10"/>
    <mergeCell ref="L15:N15"/>
    <mergeCell ref="G9:G10"/>
    <mergeCell ref="H9:H10"/>
    <mergeCell ref="I9:I10"/>
    <mergeCell ref="J9:J10"/>
    <mergeCell ref="K9:K10"/>
    <mergeCell ref="L9:N10"/>
    <mergeCell ref="L11:N11"/>
    <mergeCell ref="L12:N12"/>
    <mergeCell ref="L13:N13"/>
    <mergeCell ref="L14:N14"/>
    <mergeCell ref="B1:O1"/>
    <mergeCell ref="B2:O2"/>
    <mergeCell ref="E8:G8"/>
    <mergeCell ref="H8:J8"/>
    <mergeCell ref="K8:O8"/>
    <mergeCell ref="B50:D50"/>
    <mergeCell ref="B9:B10"/>
    <mergeCell ref="D9:D10"/>
    <mergeCell ref="E9:E10"/>
    <mergeCell ref="F9:F10"/>
  </mergeCells>
  <dataValidations count="2">
    <dataValidation type="whole" allowBlank="1" showInputMessage="1" showErrorMessage="1" sqref="D5">
      <formula1>2011</formula1>
      <formula2>2100</formula2>
    </dataValidation>
    <dataValidation type="list" allowBlank="1" showInputMessage="1" showErrorMessage="1" sqref="G3:J3">
      <formula1>CommStations</formula1>
    </dataValidation>
  </dataValidations>
  <pageMargins left="0.15" right="0.15" top="0.21" bottom="0" header="0.2" footer="0.17"/>
  <pageSetup scale="68"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DATA!$C$4:$C$15</xm:f>
          </x14:formula1>
          <xm:sqref>C5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F31"/>
  <sheetViews>
    <sheetView workbookViewId="0">
      <selection activeCell="F4" sqref="F4"/>
    </sheetView>
  </sheetViews>
  <sheetFormatPr defaultRowHeight="13.2" x14ac:dyDescent="0.25"/>
  <cols>
    <col min="3" max="3" width="17.44140625" customWidth="1"/>
    <col min="6" max="6" width="34.109375" customWidth="1"/>
  </cols>
  <sheetData>
    <row r="3" spans="3:6" ht="14.4" x14ac:dyDescent="0.3">
      <c r="C3" s="202" t="s">
        <v>3</v>
      </c>
      <c r="F3" s="203" t="s">
        <v>157</v>
      </c>
    </row>
    <row r="4" spans="3:6" ht="14.4" x14ac:dyDescent="0.3">
      <c r="C4" s="1" t="s">
        <v>6</v>
      </c>
      <c r="F4" s="205" t="s">
        <v>159</v>
      </c>
    </row>
    <row r="5" spans="3:6" ht="14.4" x14ac:dyDescent="0.3">
      <c r="C5" s="1" t="s">
        <v>8</v>
      </c>
      <c r="F5" s="204" t="s">
        <v>158</v>
      </c>
    </row>
    <row r="6" spans="3:6" ht="14.4" x14ac:dyDescent="0.3">
      <c r="C6" s="1" t="s">
        <v>9</v>
      </c>
      <c r="F6" s="195" t="s">
        <v>138</v>
      </c>
    </row>
    <row r="7" spans="3:6" ht="14.4" x14ac:dyDescent="0.3">
      <c r="C7" s="1" t="s">
        <v>23</v>
      </c>
      <c r="F7" s="195" t="s">
        <v>139</v>
      </c>
    </row>
    <row r="8" spans="3:6" ht="14.4" x14ac:dyDescent="0.3">
      <c r="C8" s="1" t="s">
        <v>12</v>
      </c>
      <c r="F8" s="195" t="s">
        <v>140</v>
      </c>
    </row>
    <row r="9" spans="3:6" ht="14.4" x14ac:dyDescent="0.3">
      <c r="C9" s="1" t="s">
        <v>5</v>
      </c>
      <c r="F9" s="204" t="s">
        <v>160</v>
      </c>
    </row>
    <row r="10" spans="3:6" ht="14.4" x14ac:dyDescent="0.3">
      <c r="C10" s="1" t="s">
        <v>13</v>
      </c>
      <c r="F10" s="195" t="s">
        <v>141</v>
      </c>
    </row>
    <row r="11" spans="3:6" ht="14.4" x14ac:dyDescent="0.3">
      <c r="C11" s="1" t="s">
        <v>14</v>
      </c>
      <c r="F11" s="195" t="s">
        <v>142</v>
      </c>
    </row>
    <row r="12" spans="3:6" ht="14.4" x14ac:dyDescent="0.3">
      <c r="C12" s="1" t="s">
        <v>15</v>
      </c>
      <c r="F12" s="195" t="s">
        <v>143</v>
      </c>
    </row>
    <row r="13" spans="3:6" ht="14.4" x14ac:dyDescent="0.3">
      <c r="C13" s="1" t="s">
        <v>16</v>
      </c>
      <c r="F13" s="195" t="s">
        <v>144</v>
      </c>
    </row>
    <row r="14" spans="3:6" ht="14.4" x14ac:dyDescent="0.3">
      <c r="C14" s="1" t="s">
        <v>17</v>
      </c>
      <c r="F14" s="204" t="s">
        <v>161</v>
      </c>
    </row>
    <row r="15" spans="3:6" ht="14.4" x14ac:dyDescent="0.3">
      <c r="C15" s="1" t="s">
        <v>18</v>
      </c>
      <c r="F15" s="195" t="s">
        <v>145</v>
      </c>
    </row>
    <row r="16" spans="3:6" ht="14.4" x14ac:dyDescent="0.3">
      <c r="F16" s="195" t="s">
        <v>146</v>
      </c>
    </row>
    <row r="17" spans="6:6" ht="14.4" x14ac:dyDescent="0.3">
      <c r="F17" s="195" t="s">
        <v>147</v>
      </c>
    </row>
    <row r="18" spans="6:6" ht="14.4" x14ac:dyDescent="0.3">
      <c r="F18" s="195" t="s">
        <v>148</v>
      </c>
    </row>
    <row r="19" spans="6:6" ht="14.4" x14ac:dyDescent="0.3">
      <c r="F19" s="204" t="s">
        <v>162</v>
      </c>
    </row>
    <row r="20" spans="6:6" ht="14.4" x14ac:dyDescent="0.3">
      <c r="F20" s="195" t="s">
        <v>149</v>
      </c>
    </row>
    <row r="21" spans="6:6" ht="14.4" x14ac:dyDescent="0.3">
      <c r="F21" s="195" t="s">
        <v>150</v>
      </c>
    </row>
    <row r="22" spans="6:6" ht="14.4" x14ac:dyDescent="0.3">
      <c r="F22" s="195" t="s">
        <v>151</v>
      </c>
    </row>
    <row r="23" spans="6:6" ht="14.4" x14ac:dyDescent="0.3">
      <c r="F23" s="204" t="s">
        <v>163</v>
      </c>
    </row>
    <row r="24" spans="6:6" ht="14.4" x14ac:dyDescent="0.3">
      <c r="F24" s="195" t="s">
        <v>152</v>
      </c>
    </row>
    <row r="25" spans="6:6" ht="14.4" x14ac:dyDescent="0.3">
      <c r="F25" s="195" t="s">
        <v>153</v>
      </c>
    </row>
    <row r="26" spans="6:6" ht="14.4" x14ac:dyDescent="0.3">
      <c r="F26" s="195" t="s">
        <v>154</v>
      </c>
    </row>
    <row r="27" spans="6:6" ht="14.4" x14ac:dyDescent="0.3">
      <c r="F27" s="195" t="s">
        <v>155</v>
      </c>
    </row>
    <row r="28" spans="6:6" ht="14.4" x14ac:dyDescent="0.3">
      <c r="F28" s="204" t="s">
        <v>164</v>
      </c>
    </row>
    <row r="29" spans="6:6" ht="14.4" x14ac:dyDescent="0.3">
      <c r="F29" s="195" t="s">
        <v>136</v>
      </c>
    </row>
    <row r="30" spans="6:6" ht="14.4" x14ac:dyDescent="0.3">
      <c r="F30" s="195" t="s">
        <v>135</v>
      </c>
    </row>
    <row r="31" spans="6:6" ht="14.4" x14ac:dyDescent="0.3">
      <c r="F31" s="195" t="s">
        <v>137</v>
      </c>
    </row>
  </sheetData>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8" tint="0.39997558519241921"/>
    <pageSetUpPr fitToPage="1"/>
  </sheetPr>
  <dimension ref="A1:BP67"/>
  <sheetViews>
    <sheetView showGridLines="0" zoomScaleNormal="100" workbookViewId="0">
      <selection activeCell="A4" sqref="A4:F4"/>
    </sheetView>
  </sheetViews>
  <sheetFormatPr defaultRowHeight="14.4" x14ac:dyDescent="0.3"/>
  <cols>
    <col min="1" max="1" width="2.5546875" style="22" customWidth="1"/>
    <col min="2" max="2" width="9.5546875" style="22" customWidth="1"/>
    <col min="3" max="3" width="1" style="22" customWidth="1"/>
    <col min="4" max="4" width="9.33203125" style="22" customWidth="1"/>
    <col min="5" max="5" width="1" style="22" customWidth="1"/>
    <col min="6" max="6" width="9.6640625" style="22" customWidth="1"/>
    <col min="7" max="7" width="1" style="22" customWidth="1"/>
    <col min="8" max="8" width="9.109375" style="22"/>
    <col min="9" max="9" width="1" style="22" customWidth="1"/>
    <col min="10" max="10" width="9.109375" style="22"/>
    <col min="11" max="11" width="2" style="22" customWidth="1"/>
    <col min="12" max="12" width="11.109375" style="22" customWidth="1"/>
    <col min="13" max="13" width="2" style="22" customWidth="1"/>
    <col min="14" max="14" width="11.109375" style="22" customWidth="1"/>
    <col min="15" max="15" width="2" style="22" customWidth="1"/>
    <col min="16" max="16" width="11.109375" style="22" customWidth="1"/>
    <col min="17" max="18" width="1" style="22" customWidth="1"/>
    <col min="19" max="19" width="11.109375" style="22" customWidth="1"/>
    <col min="20" max="20" width="1.44140625" style="22" customWidth="1"/>
    <col min="21" max="21" width="11.109375" style="22" customWidth="1"/>
    <col min="22" max="23" width="1" style="22" customWidth="1"/>
    <col min="24" max="24" width="11.109375" style="22" customWidth="1"/>
    <col min="25" max="25" width="1.44140625" style="22" customWidth="1"/>
    <col min="26" max="26" width="11.109375" style="22" customWidth="1"/>
    <col min="27" max="27" width="1" style="22" customWidth="1"/>
    <col min="28" max="28" width="1.33203125" style="22" customWidth="1"/>
    <col min="29" max="29" width="10.5546875" style="22" hidden="1" customWidth="1"/>
    <col min="30" max="30" width="10.44140625" style="22" hidden="1" customWidth="1"/>
    <col min="31" max="31" width="8.88671875" style="22" hidden="1" customWidth="1"/>
    <col min="32" max="33" width="10.109375" style="22" hidden="1" customWidth="1"/>
    <col min="34" max="34" width="9.6640625" style="22" hidden="1" customWidth="1"/>
    <col min="35" max="35" width="11" style="22" hidden="1" customWidth="1"/>
    <col min="36" max="36" width="9.33203125" style="22" hidden="1" customWidth="1"/>
    <col min="37" max="37" width="7.33203125" style="22" hidden="1" customWidth="1"/>
    <col min="38" max="38" width="9.88671875" style="22" hidden="1" customWidth="1"/>
    <col min="39" max="39" width="10.109375" style="22" hidden="1" customWidth="1"/>
    <col min="40" max="40" width="9.109375" style="22" hidden="1" customWidth="1"/>
    <col min="41" max="41" width="9.44140625" style="22" hidden="1" customWidth="1"/>
    <col min="42" max="42" width="8.44140625" style="22" hidden="1" customWidth="1"/>
    <col min="43" max="43" width="7.88671875" style="22" hidden="1" customWidth="1"/>
    <col min="44" max="44" width="10.33203125" style="22" hidden="1" customWidth="1"/>
    <col min="45" max="45" width="8.5546875" style="22" hidden="1" customWidth="1"/>
    <col min="46" max="46" width="6.88671875" style="22" hidden="1" customWidth="1"/>
    <col min="47" max="47" width="6.5546875" style="22" hidden="1" customWidth="1"/>
    <col min="48" max="48" width="6.33203125" style="74" hidden="1" customWidth="1"/>
    <col min="49" max="49" width="10.6640625" style="74" customWidth="1"/>
    <col min="50" max="50" width="1.33203125" style="74" customWidth="1"/>
    <col min="51" max="51" width="9.109375" style="74" customWidth="1"/>
    <col min="52" max="53" width="1" style="74" customWidth="1"/>
    <col min="54" max="54" width="11.109375" style="74" customWidth="1"/>
    <col min="55" max="55" width="1" style="74" customWidth="1"/>
    <col min="56" max="56" width="9.109375" style="74" customWidth="1"/>
    <col min="57" max="57" width="1" style="74" customWidth="1"/>
    <col min="58" max="58" width="9.109375" style="74"/>
    <col min="59" max="256" width="9.109375" style="22"/>
    <col min="257" max="257" width="2.5546875" style="22" customWidth="1"/>
    <col min="258" max="258" width="9.5546875" style="22" customWidth="1"/>
    <col min="259" max="259" width="1" style="22" customWidth="1"/>
    <col min="260" max="260" width="9.33203125" style="22" customWidth="1"/>
    <col min="261" max="261" width="1" style="22" customWidth="1"/>
    <col min="262" max="262" width="9.6640625" style="22" customWidth="1"/>
    <col min="263" max="263" width="1" style="22" customWidth="1"/>
    <col min="264" max="264" width="9.109375" style="22"/>
    <col min="265" max="265" width="1" style="22" customWidth="1"/>
    <col min="266" max="266" width="9.109375" style="22"/>
    <col min="267" max="267" width="2" style="22" customWidth="1"/>
    <col min="268" max="268" width="11.109375" style="22" customWidth="1"/>
    <col min="269" max="269" width="2" style="22" customWidth="1"/>
    <col min="270" max="270" width="11.109375" style="22" customWidth="1"/>
    <col min="271" max="271" width="2" style="22" customWidth="1"/>
    <col min="272" max="272" width="11.109375" style="22" customWidth="1"/>
    <col min="273" max="274" width="1" style="22" customWidth="1"/>
    <col min="275" max="275" width="11.109375" style="22" customWidth="1"/>
    <col min="276" max="276" width="1.44140625" style="22" customWidth="1"/>
    <col min="277" max="277" width="11.109375" style="22" customWidth="1"/>
    <col min="278" max="279" width="1" style="22" customWidth="1"/>
    <col min="280" max="280" width="11.109375" style="22" customWidth="1"/>
    <col min="281" max="281" width="1.44140625" style="22" customWidth="1"/>
    <col min="282" max="282" width="11.109375" style="22" customWidth="1"/>
    <col min="283" max="283" width="1" style="22" customWidth="1"/>
    <col min="284" max="284" width="1.33203125" style="22" customWidth="1"/>
    <col min="285" max="304" width="0" style="22" hidden="1" customWidth="1"/>
    <col min="305" max="305" width="10.6640625" style="22" customWidth="1"/>
    <col min="306" max="306" width="1.33203125" style="22" customWidth="1"/>
    <col min="307" max="307" width="9.109375" style="22" customWidth="1"/>
    <col min="308" max="309" width="1" style="22" customWidth="1"/>
    <col min="310" max="310" width="11.109375" style="22" customWidth="1"/>
    <col min="311" max="311" width="1" style="22" customWidth="1"/>
    <col min="312" max="312" width="9.109375" style="22" customWidth="1"/>
    <col min="313" max="313" width="1" style="22" customWidth="1"/>
    <col min="314" max="512" width="9.109375" style="22"/>
    <col min="513" max="513" width="2.5546875" style="22" customWidth="1"/>
    <col min="514" max="514" width="9.5546875" style="22" customWidth="1"/>
    <col min="515" max="515" width="1" style="22" customWidth="1"/>
    <col min="516" max="516" width="9.33203125" style="22" customWidth="1"/>
    <col min="517" max="517" width="1" style="22" customWidth="1"/>
    <col min="518" max="518" width="9.6640625" style="22" customWidth="1"/>
    <col min="519" max="519" width="1" style="22" customWidth="1"/>
    <col min="520" max="520" width="9.109375" style="22"/>
    <col min="521" max="521" width="1" style="22" customWidth="1"/>
    <col min="522" max="522" width="9.109375" style="22"/>
    <col min="523" max="523" width="2" style="22" customWidth="1"/>
    <col min="524" max="524" width="11.109375" style="22" customWidth="1"/>
    <col min="525" max="525" width="2" style="22" customWidth="1"/>
    <col min="526" max="526" width="11.109375" style="22" customWidth="1"/>
    <col min="527" max="527" width="2" style="22" customWidth="1"/>
    <col min="528" max="528" width="11.109375" style="22" customWidth="1"/>
    <col min="529" max="530" width="1" style="22" customWidth="1"/>
    <col min="531" max="531" width="11.109375" style="22" customWidth="1"/>
    <col min="532" max="532" width="1.44140625" style="22" customWidth="1"/>
    <col min="533" max="533" width="11.109375" style="22" customWidth="1"/>
    <col min="534" max="535" width="1" style="22" customWidth="1"/>
    <col min="536" max="536" width="11.109375" style="22" customWidth="1"/>
    <col min="537" max="537" width="1.44140625" style="22" customWidth="1"/>
    <col min="538" max="538" width="11.109375" style="22" customWidth="1"/>
    <col min="539" max="539" width="1" style="22" customWidth="1"/>
    <col min="540" max="540" width="1.33203125" style="22" customWidth="1"/>
    <col min="541" max="560" width="0" style="22" hidden="1" customWidth="1"/>
    <col min="561" max="561" width="10.6640625" style="22" customWidth="1"/>
    <col min="562" max="562" width="1.33203125" style="22" customWidth="1"/>
    <col min="563" max="563" width="9.109375" style="22" customWidth="1"/>
    <col min="564" max="565" width="1" style="22" customWidth="1"/>
    <col min="566" max="566" width="11.109375" style="22" customWidth="1"/>
    <col min="567" max="567" width="1" style="22" customWidth="1"/>
    <col min="568" max="568" width="9.109375" style="22" customWidth="1"/>
    <col min="569" max="569" width="1" style="22" customWidth="1"/>
    <col min="570" max="768" width="9.109375" style="22"/>
    <col min="769" max="769" width="2.5546875" style="22" customWidth="1"/>
    <col min="770" max="770" width="9.5546875" style="22" customWidth="1"/>
    <col min="771" max="771" width="1" style="22" customWidth="1"/>
    <col min="772" max="772" width="9.33203125" style="22" customWidth="1"/>
    <col min="773" max="773" width="1" style="22" customWidth="1"/>
    <col min="774" max="774" width="9.6640625" style="22" customWidth="1"/>
    <col min="775" max="775" width="1" style="22" customWidth="1"/>
    <col min="776" max="776" width="9.109375" style="22"/>
    <col min="777" max="777" width="1" style="22" customWidth="1"/>
    <col min="778" max="778" width="9.109375" style="22"/>
    <col min="779" max="779" width="2" style="22" customWidth="1"/>
    <col min="780" max="780" width="11.109375" style="22" customWidth="1"/>
    <col min="781" max="781" width="2" style="22" customWidth="1"/>
    <col min="782" max="782" width="11.109375" style="22" customWidth="1"/>
    <col min="783" max="783" width="2" style="22" customWidth="1"/>
    <col min="784" max="784" width="11.109375" style="22" customWidth="1"/>
    <col min="785" max="786" width="1" style="22" customWidth="1"/>
    <col min="787" max="787" width="11.109375" style="22" customWidth="1"/>
    <col min="788" max="788" width="1.44140625" style="22" customWidth="1"/>
    <col min="789" max="789" width="11.109375" style="22" customWidth="1"/>
    <col min="790" max="791" width="1" style="22" customWidth="1"/>
    <col min="792" max="792" width="11.109375" style="22" customWidth="1"/>
    <col min="793" max="793" width="1.44140625" style="22" customWidth="1"/>
    <col min="794" max="794" width="11.109375" style="22" customWidth="1"/>
    <col min="795" max="795" width="1" style="22" customWidth="1"/>
    <col min="796" max="796" width="1.33203125" style="22" customWidth="1"/>
    <col min="797" max="816" width="0" style="22" hidden="1" customWidth="1"/>
    <col min="817" max="817" width="10.6640625" style="22" customWidth="1"/>
    <col min="818" max="818" width="1.33203125" style="22" customWidth="1"/>
    <col min="819" max="819" width="9.109375" style="22" customWidth="1"/>
    <col min="820" max="821" width="1" style="22" customWidth="1"/>
    <col min="822" max="822" width="11.109375" style="22" customWidth="1"/>
    <col min="823" max="823" width="1" style="22" customWidth="1"/>
    <col min="824" max="824" width="9.109375" style="22" customWidth="1"/>
    <col min="825" max="825" width="1" style="22" customWidth="1"/>
    <col min="826" max="1024" width="9.109375" style="22"/>
    <col min="1025" max="1025" width="2.5546875" style="22" customWidth="1"/>
    <col min="1026" max="1026" width="9.5546875" style="22" customWidth="1"/>
    <col min="1027" max="1027" width="1" style="22" customWidth="1"/>
    <col min="1028" max="1028" width="9.33203125" style="22" customWidth="1"/>
    <col min="1029" max="1029" width="1" style="22" customWidth="1"/>
    <col min="1030" max="1030" width="9.6640625" style="22" customWidth="1"/>
    <col min="1031" max="1031" width="1" style="22" customWidth="1"/>
    <col min="1032" max="1032" width="9.109375" style="22"/>
    <col min="1033" max="1033" width="1" style="22" customWidth="1"/>
    <col min="1034" max="1034" width="9.109375" style="22"/>
    <col min="1035" max="1035" width="2" style="22" customWidth="1"/>
    <col min="1036" max="1036" width="11.109375" style="22" customWidth="1"/>
    <col min="1037" max="1037" width="2" style="22" customWidth="1"/>
    <col min="1038" max="1038" width="11.109375" style="22" customWidth="1"/>
    <col min="1039" max="1039" width="2" style="22" customWidth="1"/>
    <col min="1040" max="1040" width="11.109375" style="22" customWidth="1"/>
    <col min="1041" max="1042" width="1" style="22" customWidth="1"/>
    <col min="1043" max="1043" width="11.109375" style="22" customWidth="1"/>
    <col min="1044" max="1044" width="1.44140625" style="22" customWidth="1"/>
    <col min="1045" max="1045" width="11.109375" style="22" customWidth="1"/>
    <col min="1046" max="1047" width="1" style="22" customWidth="1"/>
    <col min="1048" max="1048" width="11.109375" style="22" customWidth="1"/>
    <col min="1049" max="1049" width="1.44140625" style="22" customWidth="1"/>
    <col min="1050" max="1050" width="11.109375" style="22" customWidth="1"/>
    <col min="1051" max="1051" width="1" style="22" customWidth="1"/>
    <col min="1052" max="1052" width="1.33203125" style="22" customWidth="1"/>
    <col min="1053" max="1072" width="0" style="22" hidden="1" customWidth="1"/>
    <col min="1073" max="1073" width="10.6640625" style="22" customWidth="1"/>
    <col min="1074" max="1074" width="1.33203125" style="22" customWidth="1"/>
    <col min="1075" max="1075" width="9.109375" style="22" customWidth="1"/>
    <col min="1076" max="1077" width="1" style="22" customWidth="1"/>
    <col min="1078" max="1078" width="11.109375" style="22" customWidth="1"/>
    <col min="1079" max="1079" width="1" style="22" customWidth="1"/>
    <col min="1080" max="1080" width="9.109375" style="22" customWidth="1"/>
    <col min="1081" max="1081" width="1" style="22" customWidth="1"/>
    <col min="1082" max="1280" width="9.109375" style="22"/>
    <col min="1281" max="1281" width="2.5546875" style="22" customWidth="1"/>
    <col min="1282" max="1282" width="9.5546875" style="22" customWidth="1"/>
    <col min="1283" max="1283" width="1" style="22" customWidth="1"/>
    <col min="1284" max="1284" width="9.33203125" style="22" customWidth="1"/>
    <col min="1285" max="1285" width="1" style="22" customWidth="1"/>
    <col min="1286" max="1286" width="9.6640625" style="22" customWidth="1"/>
    <col min="1287" max="1287" width="1" style="22" customWidth="1"/>
    <col min="1288" max="1288" width="9.109375" style="22"/>
    <col min="1289" max="1289" width="1" style="22" customWidth="1"/>
    <col min="1290" max="1290" width="9.109375" style="22"/>
    <col min="1291" max="1291" width="2" style="22" customWidth="1"/>
    <col min="1292" max="1292" width="11.109375" style="22" customWidth="1"/>
    <col min="1293" max="1293" width="2" style="22" customWidth="1"/>
    <col min="1294" max="1294" width="11.109375" style="22" customWidth="1"/>
    <col min="1295" max="1295" width="2" style="22" customWidth="1"/>
    <col min="1296" max="1296" width="11.109375" style="22" customWidth="1"/>
    <col min="1297" max="1298" width="1" style="22" customWidth="1"/>
    <col min="1299" max="1299" width="11.109375" style="22" customWidth="1"/>
    <col min="1300" max="1300" width="1.44140625" style="22" customWidth="1"/>
    <col min="1301" max="1301" width="11.109375" style="22" customWidth="1"/>
    <col min="1302" max="1303" width="1" style="22" customWidth="1"/>
    <col min="1304" max="1304" width="11.109375" style="22" customWidth="1"/>
    <col min="1305" max="1305" width="1.44140625" style="22" customWidth="1"/>
    <col min="1306" max="1306" width="11.109375" style="22" customWidth="1"/>
    <col min="1307" max="1307" width="1" style="22" customWidth="1"/>
    <col min="1308" max="1308" width="1.33203125" style="22" customWidth="1"/>
    <col min="1309" max="1328" width="0" style="22" hidden="1" customWidth="1"/>
    <col min="1329" max="1329" width="10.6640625" style="22" customWidth="1"/>
    <col min="1330" max="1330" width="1.33203125" style="22" customWidth="1"/>
    <col min="1331" max="1331" width="9.109375" style="22" customWidth="1"/>
    <col min="1332" max="1333" width="1" style="22" customWidth="1"/>
    <col min="1334" max="1334" width="11.109375" style="22" customWidth="1"/>
    <col min="1335" max="1335" width="1" style="22" customWidth="1"/>
    <col min="1336" max="1336" width="9.109375" style="22" customWidth="1"/>
    <col min="1337" max="1337" width="1" style="22" customWidth="1"/>
    <col min="1338" max="1536" width="9.109375" style="22"/>
    <col min="1537" max="1537" width="2.5546875" style="22" customWidth="1"/>
    <col min="1538" max="1538" width="9.5546875" style="22" customWidth="1"/>
    <col min="1539" max="1539" width="1" style="22" customWidth="1"/>
    <col min="1540" max="1540" width="9.33203125" style="22" customWidth="1"/>
    <col min="1541" max="1541" width="1" style="22" customWidth="1"/>
    <col min="1542" max="1542" width="9.6640625" style="22" customWidth="1"/>
    <col min="1543" max="1543" width="1" style="22" customWidth="1"/>
    <col min="1544" max="1544" width="9.109375" style="22"/>
    <col min="1545" max="1545" width="1" style="22" customWidth="1"/>
    <col min="1546" max="1546" width="9.109375" style="22"/>
    <col min="1547" max="1547" width="2" style="22" customWidth="1"/>
    <col min="1548" max="1548" width="11.109375" style="22" customWidth="1"/>
    <col min="1549" max="1549" width="2" style="22" customWidth="1"/>
    <col min="1550" max="1550" width="11.109375" style="22" customWidth="1"/>
    <col min="1551" max="1551" width="2" style="22" customWidth="1"/>
    <col min="1552" max="1552" width="11.109375" style="22" customWidth="1"/>
    <col min="1553" max="1554" width="1" style="22" customWidth="1"/>
    <col min="1555" max="1555" width="11.109375" style="22" customWidth="1"/>
    <col min="1556" max="1556" width="1.44140625" style="22" customWidth="1"/>
    <col min="1557" max="1557" width="11.109375" style="22" customWidth="1"/>
    <col min="1558" max="1559" width="1" style="22" customWidth="1"/>
    <col min="1560" max="1560" width="11.109375" style="22" customWidth="1"/>
    <col min="1561" max="1561" width="1.44140625" style="22" customWidth="1"/>
    <col min="1562" max="1562" width="11.109375" style="22" customWidth="1"/>
    <col min="1563" max="1563" width="1" style="22" customWidth="1"/>
    <col min="1564" max="1564" width="1.33203125" style="22" customWidth="1"/>
    <col min="1565" max="1584" width="0" style="22" hidden="1" customWidth="1"/>
    <col min="1585" max="1585" width="10.6640625" style="22" customWidth="1"/>
    <col min="1586" max="1586" width="1.33203125" style="22" customWidth="1"/>
    <col min="1587" max="1587" width="9.109375" style="22" customWidth="1"/>
    <col min="1588" max="1589" width="1" style="22" customWidth="1"/>
    <col min="1590" max="1590" width="11.109375" style="22" customWidth="1"/>
    <col min="1591" max="1591" width="1" style="22" customWidth="1"/>
    <col min="1592" max="1592" width="9.109375" style="22" customWidth="1"/>
    <col min="1593" max="1593" width="1" style="22" customWidth="1"/>
    <col min="1594" max="1792" width="9.109375" style="22"/>
    <col min="1793" max="1793" width="2.5546875" style="22" customWidth="1"/>
    <col min="1794" max="1794" width="9.5546875" style="22" customWidth="1"/>
    <col min="1795" max="1795" width="1" style="22" customWidth="1"/>
    <col min="1796" max="1796" width="9.33203125" style="22" customWidth="1"/>
    <col min="1797" max="1797" width="1" style="22" customWidth="1"/>
    <col min="1798" max="1798" width="9.6640625" style="22" customWidth="1"/>
    <col min="1799" max="1799" width="1" style="22" customWidth="1"/>
    <col min="1800" max="1800" width="9.109375" style="22"/>
    <col min="1801" max="1801" width="1" style="22" customWidth="1"/>
    <col min="1802" max="1802" width="9.109375" style="22"/>
    <col min="1803" max="1803" width="2" style="22" customWidth="1"/>
    <col min="1804" max="1804" width="11.109375" style="22" customWidth="1"/>
    <col min="1805" max="1805" width="2" style="22" customWidth="1"/>
    <col min="1806" max="1806" width="11.109375" style="22" customWidth="1"/>
    <col min="1807" max="1807" width="2" style="22" customWidth="1"/>
    <col min="1808" max="1808" width="11.109375" style="22" customWidth="1"/>
    <col min="1809" max="1810" width="1" style="22" customWidth="1"/>
    <col min="1811" max="1811" width="11.109375" style="22" customWidth="1"/>
    <col min="1812" max="1812" width="1.44140625" style="22" customWidth="1"/>
    <col min="1813" max="1813" width="11.109375" style="22" customWidth="1"/>
    <col min="1814" max="1815" width="1" style="22" customWidth="1"/>
    <col min="1816" max="1816" width="11.109375" style="22" customWidth="1"/>
    <col min="1817" max="1817" width="1.44140625" style="22" customWidth="1"/>
    <col min="1818" max="1818" width="11.109375" style="22" customWidth="1"/>
    <col min="1819" max="1819" width="1" style="22" customWidth="1"/>
    <col min="1820" max="1820" width="1.33203125" style="22" customWidth="1"/>
    <col min="1821" max="1840" width="0" style="22" hidden="1" customWidth="1"/>
    <col min="1841" max="1841" width="10.6640625" style="22" customWidth="1"/>
    <col min="1842" max="1842" width="1.33203125" style="22" customWidth="1"/>
    <col min="1843" max="1843" width="9.109375" style="22" customWidth="1"/>
    <col min="1844" max="1845" width="1" style="22" customWidth="1"/>
    <col min="1846" max="1846" width="11.109375" style="22" customWidth="1"/>
    <col min="1847" max="1847" width="1" style="22" customWidth="1"/>
    <col min="1848" max="1848" width="9.109375" style="22" customWidth="1"/>
    <col min="1849" max="1849" width="1" style="22" customWidth="1"/>
    <col min="1850" max="2048" width="9.109375" style="22"/>
    <col min="2049" max="2049" width="2.5546875" style="22" customWidth="1"/>
    <col min="2050" max="2050" width="9.5546875" style="22" customWidth="1"/>
    <col min="2051" max="2051" width="1" style="22" customWidth="1"/>
    <col min="2052" max="2052" width="9.33203125" style="22" customWidth="1"/>
    <col min="2053" max="2053" width="1" style="22" customWidth="1"/>
    <col min="2054" max="2054" width="9.6640625" style="22" customWidth="1"/>
    <col min="2055" max="2055" width="1" style="22" customWidth="1"/>
    <col min="2056" max="2056" width="9.109375" style="22"/>
    <col min="2057" max="2057" width="1" style="22" customWidth="1"/>
    <col min="2058" max="2058" width="9.109375" style="22"/>
    <col min="2059" max="2059" width="2" style="22" customWidth="1"/>
    <col min="2060" max="2060" width="11.109375" style="22" customWidth="1"/>
    <col min="2061" max="2061" width="2" style="22" customWidth="1"/>
    <col min="2062" max="2062" width="11.109375" style="22" customWidth="1"/>
    <col min="2063" max="2063" width="2" style="22" customWidth="1"/>
    <col min="2064" max="2064" width="11.109375" style="22" customWidth="1"/>
    <col min="2065" max="2066" width="1" style="22" customWidth="1"/>
    <col min="2067" max="2067" width="11.109375" style="22" customWidth="1"/>
    <col min="2068" max="2068" width="1.44140625" style="22" customWidth="1"/>
    <col min="2069" max="2069" width="11.109375" style="22" customWidth="1"/>
    <col min="2070" max="2071" width="1" style="22" customWidth="1"/>
    <col min="2072" max="2072" width="11.109375" style="22" customWidth="1"/>
    <col min="2073" max="2073" width="1.44140625" style="22" customWidth="1"/>
    <col min="2074" max="2074" width="11.109375" style="22" customWidth="1"/>
    <col min="2075" max="2075" width="1" style="22" customWidth="1"/>
    <col min="2076" max="2076" width="1.33203125" style="22" customWidth="1"/>
    <col min="2077" max="2096" width="0" style="22" hidden="1" customWidth="1"/>
    <col min="2097" max="2097" width="10.6640625" style="22" customWidth="1"/>
    <col min="2098" max="2098" width="1.33203125" style="22" customWidth="1"/>
    <col min="2099" max="2099" width="9.109375" style="22" customWidth="1"/>
    <col min="2100" max="2101" width="1" style="22" customWidth="1"/>
    <col min="2102" max="2102" width="11.109375" style="22" customWidth="1"/>
    <col min="2103" max="2103" width="1" style="22" customWidth="1"/>
    <col min="2104" max="2104" width="9.109375" style="22" customWidth="1"/>
    <col min="2105" max="2105" width="1" style="22" customWidth="1"/>
    <col min="2106" max="2304" width="9.109375" style="22"/>
    <col min="2305" max="2305" width="2.5546875" style="22" customWidth="1"/>
    <col min="2306" max="2306" width="9.5546875" style="22" customWidth="1"/>
    <col min="2307" max="2307" width="1" style="22" customWidth="1"/>
    <col min="2308" max="2308" width="9.33203125" style="22" customWidth="1"/>
    <col min="2309" max="2309" width="1" style="22" customWidth="1"/>
    <col min="2310" max="2310" width="9.6640625" style="22" customWidth="1"/>
    <col min="2311" max="2311" width="1" style="22" customWidth="1"/>
    <col min="2312" max="2312" width="9.109375" style="22"/>
    <col min="2313" max="2313" width="1" style="22" customWidth="1"/>
    <col min="2314" max="2314" width="9.109375" style="22"/>
    <col min="2315" max="2315" width="2" style="22" customWidth="1"/>
    <col min="2316" max="2316" width="11.109375" style="22" customWidth="1"/>
    <col min="2317" max="2317" width="2" style="22" customWidth="1"/>
    <col min="2318" max="2318" width="11.109375" style="22" customWidth="1"/>
    <col min="2319" max="2319" width="2" style="22" customWidth="1"/>
    <col min="2320" max="2320" width="11.109375" style="22" customWidth="1"/>
    <col min="2321" max="2322" width="1" style="22" customWidth="1"/>
    <col min="2323" max="2323" width="11.109375" style="22" customWidth="1"/>
    <col min="2324" max="2324" width="1.44140625" style="22" customWidth="1"/>
    <col min="2325" max="2325" width="11.109375" style="22" customWidth="1"/>
    <col min="2326" max="2327" width="1" style="22" customWidth="1"/>
    <col min="2328" max="2328" width="11.109375" style="22" customWidth="1"/>
    <col min="2329" max="2329" width="1.44140625" style="22" customWidth="1"/>
    <col min="2330" max="2330" width="11.109375" style="22" customWidth="1"/>
    <col min="2331" max="2331" width="1" style="22" customWidth="1"/>
    <col min="2332" max="2332" width="1.33203125" style="22" customWidth="1"/>
    <col min="2333" max="2352" width="0" style="22" hidden="1" customWidth="1"/>
    <col min="2353" max="2353" width="10.6640625" style="22" customWidth="1"/>
    <col min="2354" max="2354" width="1.33203125" style="22" customWidth="1"/>
    <col min="2355" max="2355" width="9.109375" style="22" customWidth="1"/>
    <col min="2356" max="2357" width="1" style="22" customWidth="1"/>
    <col min="2358" max="2358" width="11.109375" style="22" customWidth="1"/>
    <col min="2359" max="2359" width="1" style="22" customWidth="1"/>
    <col min="2360" max="2360" width="9.109375" style="22" customWidth="1"/>
    <col min="2361" max="2361" width="1" style="22" customWidth="1"/>
    <col min="2362" max="2560" width="9.109375" style="22"/>
    <col min="2561" max="2561" width="2.5546875" style="22" customWidth="1"/>
    <col min="2562" max="2562" width="9.5546875" style="22" customWidth="1"/>
    <col min="2563" max="2563" width="1" style="22" customWidth="1"/>
    <col min="2564" max="2564" width="9.33203125" style="22" customWidth="1"/>
    <col min="2565" max="2565" width="1" style="22" customWidth="1"/>
    <col min="2566" max="2566" width="9.6640625" style="22" customWidth="1"/>
    <col min="2567" max="2567" width="1" style="22" customWidth="1"/>
    <col min="2568" max="2568" width="9.109375" style="22"/>
    <col min="2569" max="2569" width="1" style="22" customWidth="1"/>
    <col min="2570" max="2570" width="9.109375" style="22"/>
    <col min="2571" max="2571" width="2" style="22" customWidth="1"/>
    <col min="2572" max="2572" width="11.109375" style="22" customWidth="1"/>
    <col min="2573" max="2573" width="2" style="22" customWidth="1"/>
    <col min="2574" max="2574" width="11.109375" style="22" customWidth="1"/>
    <col min="2575" max="2575" width="2" style="22" customWidth="1"/>
    <col min="2576" max="2576" width="11.109375" style="22" customWidth="1"/>
    <col min="2577" max="2578" width="1" style="22" customWidth="1"/>
    <col min="2579" max="2579" width="11.109375" style="22" customWidth="1"/>
    <col min="2580" max="2580" width="1.44140625" style="22" customWidth="1"/>
    <col min="2581" max="2581" width="11.109375" style="22" customWidth="1"/>
    <col min="2582" max="2583" width="1" style="22" customWidth="1"/>
    <col min="2584" max="2584" width="11.109375" style="22" customWidth="1"/>
    <col min="2585" max="2585" width="1.44140625" style="22" customWidth="1"/>
    <col min="2586" max="2586" width="11.109375" style="22" customWidth="1"/>
    <col min="2587" max="2587" width="1" style="22" customWidth="1"/>
    <col min="2588" max="2588" width="1.33203125" style="22" customWidth="1"/>
    <col min="2589" max="2608" width="0" style="22" hidden="1" customWidth="1"/>
    <col min="2609" max="2609" width="10.6640625" style="22" customWidth="1"/>
    <col min="2610" max="2610" width="1.33203125" style="22" customWidth="1"/>
    <col min="2611" max="2611" width="9.109375" style="22" customWidth="1"/>
    <col min="2612" max="2613" width="1" style="22" customWidth="1"/>
    <col min="2614" max="2614" width="11.109375" style="22" customWidth="1"/>
    <col min="2615" max="2615" width="1" style="22" customWidth="1"/>
    <col min="2616" max="2616" width="9.109375" style="22" customWidth="1"/>
    <col min="2617" max="2617" width="1" style="22" customWidth="1"/>
    <col min="2618" max="2816" width="9.109375" style="22"/>
    <col min="2817" max="2817" width="2.5546875" style="22" customWidth="1"/>
    <col min="2818" max="2818" width="9.5546875" style="22" customWidth="1"/>
    <col min="2819" max="2819" width="1" style="22" customWidth="1"/>
    <col min="2820" max="2820" width="9.33203125" style="22" customWidth="1"/>
    <col min="2821" max="2821" width="1" style="22" customWidth="1"/>
    <col min="2822" max="2822" width="9.6640625" style="22" customWidth="1"/>
    <col min="2823" max="2823" width="1" style="22" customWidth="1"/>
    <col min="2824" max="2824" width="9.109375" style="22"/>
    <col min="2825" max="2825" width="1" style="22" customWidth="1"/>
    <col min="2826" max="2826" width="9.109375" style="22"/>
    <col min="2827" max="2827" width="2" style="22" customWidth="1"/>
    <col min="2828" max="2828" width="11.109375" style="22" customWidth="1"/>
    <col min="2829" max="2829" width="2" style="22" customWidth="1"/>
    <col min="2830" max="2830" width="11.109375" style="22" customWidth="1"/>
    <col min="2831" max="2831" width="2" style="22" customWidth="1"/>
    <col min="2832" max="2832" width="11.109375" style="22" customWidth="1"/>
    <col min="2833" max="2834" width="1" style="22" customWidth="1"/>
    <col min="2835" max="2835" width="11.109375" style="22" customWidth="1"/>
    <col min="2836" max="2836" width="1.44140625" style="22" customWidth="1"/>
    <col min="2837" max="2837" width="11.109375" style="22" customWidth="1"/>
    <col min="2838" max="2839" width="1" style="22" customWidth="1"/>
    <col min="2840" max="2840" width="11.109375" style="22" customWidth="1"/>
    <col min="2841" max="2841" width="1.44140625" style="22" customWidth="1"/>
    <col min="2842" max="2842" width="11.109375" style="22" customWidth="1"/>
    <col min="2843" max="2843" width="1" style="22" customWidth="1"/>
    <col min="2844" max="2844" width="1.33203125" style="22" customWidth="1"/>
    <col min="2845" max="2864" width="0" style="22" hidden="1" customWidth="1"/>
    <col min="2865" max="2865" width="10.6640625" style="22" customWidth="1"/>
    <col min="2866" max="2866" width="1.33203125" style="22" customWidth="1"/>
    <col min="2867" max="2867" width="9.109375" style="22" customWidth="1"/>
    <col min="2868" max="2869" width="1" style="22" customWidth="1"/>
    <col min="2870" max="2870" width="11.109375" style="22" customWidth="1"/>
    <col min="2871" max="2871" width="1" style="22" customWidth="1"/>
    <col min="2872" max="2872" width="9.109375" style="22" customWidth="1"/>
    <col min="2873" max="2873" width="1" style="22" customWidth="1"/>
    <col min="2874" max="3072" width="9.109375" style="22"/>
    <col min="3073" max="3073" width="2.5546875" style="22" customWidth="1"/>
    <col min="3074" max="3074" width="9.5546875" style="22" customWidth="1"/>
    <col min="3075" max="3075" width="1" style="22" customWidth="1"/>
    <col min="3076" max="3076" width="9.33203125" style="22" customWidth="1"/>
    <col min="3077" max="3077" width="1" style="22" customWidth="1"/>
    <col min="3078" max="3078" width="9.6640625" style="22" customWidth="1"/>
    <col min="3079" max="3079" width="1" style="22" customWidth="1"/>
    <col min="3080" max="3080" width="9.109375" style="22"/>
    <col min="3081" max="3081" width="1" style="22" customWidth="1"/>
    <col min="3082" max="3082" width="9.109375" style="22"/>
    <col min="3083" max="3083" width="2" style="22" customWidth="1"/>
    <col min="3084" max="3084" width="11.109375" style="22" customWidth="1"/>
    <col min="3085" max="3085" width="2" style="22" customWidth="1"/>
    <col min="3086" max="3086" width="11.109375" style="22" customWidth="1"/>
    <col min="3087" max="3087" width="2" style="22" customWidth="1"/>
    <col min="3088" max="3088" width="11.109375" style="22" customWidth="1"/>
    <col min="3089" max="3090" width="1" style="22" customWidth="1"/>
    <col min="3091" max="3091" width="11.109375" style="22" customWidth="1"/>
    <col min="3092" max="3092" width="1.44140625" style="22" customWidth="1"/>
    <col min="3093" max="3093" width="11.109375" style="22" customWidth="1"/>
    <col min="3094" max="3095" width="1" style="22" customWidth="1"/>
    <col min="3096" max="3096" width="11.109375" style="22" customWidth="1"/>
    <col min="3097" max="3097" width="1.44140625" style="22" customWidth="1"/>
    <col min="3098" max="3098" width="11.109375" style="22" customWidth="1"/>
    <col min="3099" max="3099" width="1" style="22" customWidth="1"/>
    <col min="3100" max="3100" width="1.33203125" style="22" customWidth="1"/>
    <col min="3101" max="3120" width="0" style="22" hidden="1" customWidth="1"/>
    <col min="3121" max="3121" width="10.6640625" style="22" customWidth="1"/>
    <col min="3122" max="3122" width="1.33203125" style="22" customWidth="1"/>
    <col min="3123" max="3123" width="9.109375" style="22" customWidth="1"/>
    <col min="3124" max="3125" width="1" style="22" customWidth="1"/>
    <col min="3126" max="3126" width="11.109375" style="22" customWidth="1"/>
    <col min="3127" max="3127" width="1" style="22" customWidth="1"/>
    <col min="3128" max="3128" width="9.109375" style="22" customWidth="1"/>
    <col min="3129" max="3129" width="1" style="22" customWidth="1"/>
    <col min="3130" max="3328" width="9.109375" style="22"/>
    <col min="3329" max="3329" width="2.5546875" style="22" customWidth="1"/>
    <col min="3330" max="3330" width="9.5546875" style="22" customWidth="1"/>
    <col min="3331" max="3331" width="1" style="22" customWidth="1"/>
    <col min="3332" max="3332" width="9.33203125" style="22" customWidth="1"/>
    <col min="3333" max="3333" width="1" style="22" customWidth="1"/>
    <col min="3334" max="3334" width="9.6640625" style="22" customWidth="1"/>
    <col min="3335" max="3335" width="1" style="22" customWidth="1"/>
    <col min="3336" max="3336" width="9.109375" style="22"/>
    <col min="3337" max="3337" width="1" style="22" customWidth="1"/>
    <col min="3338" max="3338" width="9.109375" style="22"/>
    <col min="3339" max="3339" width="2" style="22" customWidth="1"/>
    <col min="3340" max="3340" width="11.109375" style="22" customWidth="1"/>
    <col min="3341" max="3341" width="2" style="22" customWidth="1"/>
    <col min="3342" max="3342" width="11.109375" style="22" customWidth="1"/>
    <col min="3343" max="3343" width="2" style="22" customWidth="1"/>
    <col min="3344" max="3344" width="11.109375" style="22" customWidth="1"/>
    <col min="3345" max="3346" width="1" style="22" customWidth="1"/>
    <col min="3347" max="3347" width="11.109375" style="22" customWidth="1"/>
    <col min="3348" max="3348" width="1.44140625" style="22" customWidth="1"/>
    <col min="3349" max="3349" width="11.109375" style="22" customWidth="1"/>
    <col min="3350" max="3351" width="1" style="22" customWidth="1"/>
    <col min="3352" max="3352" width="11.109375" style="22" customWidth="1"/>
    <col min="3353" max="3353" width="1.44140625" style="22" customWidth="1"/>
    <col min="3354" max="3354" width="11.109375" style="22" customWidth="1"/>
    <col min="3355" max="3355" width="1" style="22" customWidth="1"/>
    <col min="3356" max="3356" width="1.33203125" style="22" customWidth="1"/>
    <col min="3357" max="3376" width="0" style="22" hidden="1" customWidth="1"/>
    <col min="3377" max="3377" width="10.6640625" style="22" customWidth="1"/>
    <col min="3378" max="3378" width="1.33203125" style="22" customWidth="1"/>
    <col min="3379" max="3379" width="9.109375" style="22" customWidth="1"/>
    <col min="3380" max="3381" width="1" style="22" customWidth="1"/>
    <col min="3382" max="3382" width="11.109375" style="22" customWidth="1"/>
    <col min="3383" max="3383" width="1" style="22" customWidth="1"/>
    <col min="3384" max="3384" width="9.109375" style="22" customWidth="1"/>
    <col min="3385" max="3385" width="1" style="22" customWidth="1"/>
    <col min="3386" max="3584" width="9.109375" style="22"/>
    <col min="3585" max="3585" width="2.5546875" style="22" customWidth="1"/>
    <col min="3586" max="3586" width="9.5546875" style="22" customWidth="1"/>
    <col min="3587" max="3587" width="1" style="22" customWidth="1"/>
    <col min="3588" max="3588" width="9.33203125" style="22" customWidth="1"/>
    <col min="3589" max="3589" width="1" style="22" customWidth="1"/>
    <col min="3590" max="3590" width="9.6640625" style="22" customWidth="1"/>
    <col min="3591" max="3591" width="1" style="22" customWidth="1"/>
    <col min="3592" max="3592" width="9.109375" style="22"/>
    <col min="3593" max="3593" width="1" style="22" customWidth="1"/>
    <col min="3594" max="3594" width="9.109375" style="22"/>
    <col min="3595" max="3595" width="2" style="22" customWidth="1"/>
    <col min="3596" max="3596" width="11.109375" style="22" customWidth="1"/>
    <col min="3597" max="3597" width="2" style="22" customWidth="1"/>
    <col min="3598" max="3598" width="11.109375" style="22" customWidth="1"/>
    <col min="3599" max="3599" width="2" style="22" customWidth="1"/>
    <col min="3600" max="3600" width="11.109375" style="22" customWidth="1"/>
    <col min="3601" max="3602" width="1" style="22" customWidth="1"/>
    <col min="3603" max="3603" width="11.109375" style="22" customWidth="1"/>
    <col min="3604" max="3604" width="1.44140625" style="22" customWidth="1"/>
    <col min="3605" max="3605" width="11.109375" style="22" customWidth="1"/>
    <col min="3606" max="3607" width="1" style="22" customWidth="1"/>
    <col min="3608" max="3608" width="11.109375" style="22" customWidth="1"/>
    <col min="3609" max="3609" width="1.44140625" style="22" customWidth="1"/>
    <col min="3610" max="3610" width="11.109375" style="22" customWidth="1"/>
    <col min="3611" max="3611" width="1" style="22" customWidth="1"/>
    <col min="3612" max="3612" width="1.33203125" style="22" customWidth="1"/>
    <col min="3613" max="3632" width="0" style="22" hidden="1" customWidth="1"/>
    <col min="3633" max="3633" width="10.6640625" style="22" customWidth="1"/>
    <col min="3634" max="3634" width="1.33203125" style="22" customWidth="1"/>
    <col min="3635" max="3635" width="9.109375" style="22" customWidth="1"/>
    <col min="3636" max="3637" width="1" style="22" customWidth="1"/>
    <col min="3638" max="3638" width="11.109375" style="22" customWidth="1"/>
    <col min="3639" max="3639" width="1" style="22" customWidth="1"/>
    <col min="3640" max="3640" width="9.109375" style="22" customWidth="1"/>
    <col min="3641" max="3641" width="1" style="22" customWidth="1"/>
    <col min="3642" max="3840" width="9.109375" style="22"/>
    <col min="3841" max="3841" width="2.5546875" style="22" customWidth="1"/>
    <col min="3842" max="3842" width="9.5546875" style="22" customWidth="1"/>
    <col min="3843" max="3843" width="1" style="22" customWidth="1"/>
    <col min="3844" max="3844" width="9.33203125" style="22" customWidth="1"/>
    <col min="3845" max="3845" width="1" style="22" customWidth="1"/>
    <col min="3846" max="3846" width="9.6640625" style="22" customWidth="1"/>
    <col min="3847" max="3847" width="1" style="22" customWidth="1"/>
    <col min="3848" max="3848" width="9.109375" style="22"/>
    <col min="3849" max="3849" width="1" style="22" customWidth="1"/>
    <col min="3850" max="3850" width="9.109375" style="22"/>
    <col min="3851" max="3851" width="2" style="22" customWidth="1"/>
    <col min="3852" max="3852" width="11.109375" style="22" customWidth="1"/>
    <col min="3853" max="3853" width="2" style="22" customWidth="1"/>
    <col min="3854" max="3854" width="11.109375" style="22" customWidth="1"/>
    <col min="3855" max="3855" width="2" style="22" customWidth="1"/>
    <col min="3856" max="3856" width="11.109375" style="22" customWidth="1"/>
    <col min="3857" max="3858" width="1" style="22" customWidth="1"/>
    <col min="3859" max="3859" width="11.109375" style="22" customWidth="1"/>
    <col min="3860" max="3860" width="1.44140625" style="22" customWidth="1"/>
    <col min="3861" max="3861" width="11.109375" style="22" customWidth="1"/>
    <col min="3862" max="3863" width="1" style="22" customWidth="1"/>
    <col min="3864" max="3864" width="11.109375" style="22" customWidth="1"/>
    <col min="3865" max="3865" width="1.44140625" style="22" customWidth="1"/>
    <col min="3866" max="3866" width="11.109375" style="22" customWidth="1"/>
    <col min="3867" max="3867" width="1" style="22" customWidth="1"/>
    <col min="3868" max="3868" width="1.33203125" style="22" customWidth="1"/>
    <col min="3869" max="3888" width="0" style="22" hidden="1" customWidth="1"/>
    <col min="3889" max="3889" width="10.6640625" style="22" customWidth="1"/>
    <col min="3890" max="3890" width="1.33203125" style="22" customWidth="1"/>
    <col min="3891" max="3891" width="9.109375" style="22" customWidth="1"/>
    <col min="3892" max="3893" width="1" style="22" customWidth="1"/>
    <col min="3894" max="3894" width="11.109375" style="22" customWidth="1"/>
    <col min="3895" max="3895" width="1" style="22" customWidth="1"/>
    <col min="3896" max="3896" width="9.109375" style="22" customWidth="1"/>
    <col min="3897" max="3897" width="1" style="22" customWidth="1"/>
    <col min="3898" max="4096" width="9.109375" style="22"/>
    <col min="4097" max="4097" width="2.5546875" style="22" customWidth="1"/>
    <col min="4098" max="4098" width="9.5546875" style="22" customWidth="1"/>
    <col min="4099" max="4099" width="1" style="22" customWidth="1"/>
    <col min="4100" max="4100" width="9.33203125" style="22" customWidth="1"/>
    <col min="4101" max="4101" width="1" style="22" customWidth="1"/>
    <col min="4102" max="4102" width="9.6640625" style="22" customWidth="1"/>
    <col min="4103" max="4103" width="1" style="22" customWidth="1"/>
    <col min="4104" max="4104" width="9.109375" style="22"/>
    <col min="4105" max="4105" width="1" style="22" customWidth="1"/>
    <col min="4106" max="4106" width="9.109375" style="22"/>
    <col min="4107" max="4107" width="2" style="22" customWidth="1"/>
    <col min="4108" max="4108" width="11.109375" style="22" customWidth="1"/>
    <col min="4109" max="4109" width="2" style="22" customWidth="1"/>
    <col min="4110" max="4110" width="11.109375" style="22" customWidth="1"/>
    <col min="4111" max="4111" width="2" style="22" customWidth="1"/>
    <col min="4112" max="4112" width="11.109375" style="22" customWidth="1"/>
    <col min="4113" max="4114" width="1" style="22" customWidth="1"/>
    <col min="4115" max="4115" width="11.109375" style="22" customWidth="1"/>
    <col min="4116" max="4116" width="1.44140625" style="22" customWidth="1"/>
    <col min="4117" max="4117" width="11.109375" style="22" customWidth="1"/>
    <col min="4118" max="4119" width="1" style="22" customWidth="1"/>
    <col min="4120" max="4120" width="11.109375" style="22" customWidth="1"/>
    <col min="4121" max="4121" width="1.44140625" style="22" customWidth="1"/>
    <col min="4122" max="4122" width="11.109375" style="22" customWidth="1"/>
    <col min="4123" max="4123" width="1" style="22" customWidth="1"/>
    <col min="4124" max="4124" width="1.33203125" style="22" customWidth="1"/>
    <col min="4125" max="4144" width="0" style="22" hidden="1" customWidth="1"/>
    <col min="4145" max="4145" width="10.6640625" style="22" customWidth="1"/>
    <col min="4146" max="4146" width="1.33203125" style="22" customWidth="1"/>
    <col min="4147" max="4147" width="9.109375" style="22" customWidth="1"/>
    <col min="4148" max="4149" width="1" style="22" customWidth="1"/>
    <col min="4150" max="4150" width="11.109375" style="22" customWidth="1"/>
    <col min="4151" max="4151" width="1" style="22" customWidth="1"/>
    <col min="4152" max="4152" width="9.109375" style="22" customWidth="1"/>
    <col min="4153" max="4153" width="1" style="22" customWidth="1"/>
    <col min="4154" max="4352" width="9.109375" style="22"/>
    <col min="4353" max="4353" width="2.5546875" style="22" customWidth="1"/>
    <col min="4354" max="4354" width="9.5546875" style="22" customWidth="1"/>
    <col min="4355" max="4355" width="1" style="22" customWidth="1"/>
    <col min="4356" max="4356" width="9.33203125" style="22" customWidth="1"/>
    <col min="4357" max="4357" width="1" style="22" customWidth="1"/>
    <col min="4358" max="4358" width="9.6640625" style="22" customWidth="1"/>
    <col min="4359" max="4359" width="1" style="22" customWidth="1"/>
    <col min="4360" max="4360" width="9.109375" style="22"/>
    <col min="4361" max="4361" width="1" style="22" customWidth="1"/>
    <col min="4362" max="4362" width="9.109375" style="22"/>
    <col min="4363" max="4363" width="2" style="22" customWidth="1"/>
    <col min="4364" max="4364" width="11.109375" style="22" customWidth="1"/>
    <col min="4365" max="4365" width="2" style="22" customWidth="1"/>
    <col min="4366" max="4366" width="11.109375" style="22" customWidth="1"/>
    <col min="4367" max="4367" width="2" style="22" customWidth="1"/>
    <col min="4368" max="4368" width="11.109375" style="22" customWidth="1"/>
    <col min="4369" max="4370" width="1" style="22" customWidth="1"/>
    <col min="4371" max="4371" width="11.109375" style="22" customWidth="1"/>
    <col min="4372" max="4372" width="1.44140625" style="22" customWidth="1"/>
    <col min="4373" max="4373" width="11.109375" style="22" customWidth="1"/>
    <col min="4374" max="4375" width="1" style="22" customWidth="1"/>
    <col min="4376" max="4376" width="11.109375" style="22" customWidth="1"/>
    <col min="4377" max="4377" width="1.44140625" style="22" customWidth="1"/>
    <col min="4378" max="4378" width="11.109375" style="22" customWidth="1"/>
    <col min="4379" max="4379" width="1" style="22" customWidth="1"/>
    <col min="4380" max="4380" width="1.33203125" style="22" customWidth="1"/>
    <col min="4381" max="4400" width="0" style="22" hidden="1" customWidth="1"/>
    <col min="4401" max="4401" width="10.6640625" style="22" customWidth="1"/>
    <col min="4402" max="4402" width="1.33203125" style="22" customWidth="1"/>
    <col min="4403" max="4403" width="9.109375" style="22" customWidth="1"/>
    <col min="4404" max="4405" width="1" style="22" customWidth="1"/>
    <col min="4406" max="4406" width="11.109375" style="22" customWidth="1"/>
    <col min="4407" max="4407" width="1" style="22" customWidth="1"/>
    <col min="4408" max="4408" width="9.109375" style="22" customWidth="1"/>
    <col min="4409" max="4409" width="1" style="22" customWidth="1"/>
    <col min="4410" max="4608" width="9.109375" style="22"/>
    <col min="4609" max="4609" width="2.5546875" style="22" customWidth="1"/>
    <col min="4610" max="4610" width="9.5546875" style="22" customWidth="1"/>
    <col min="4611" max="4611" width="1" style="22" customWidth="1"/>
    <col min="4612" max="4612" width="9.33203125" style="22" customWidth="1"/>
    <col min="4613" max="4613" width="1" style="22" customWidth="1"/>
    <col min="4614" max="4614" width="9.6640625" style="22" customWidth="1"/>
    <col min="4615" max="4615" width="1" style="22" customWidth="1"/>
    <col min="4616" max="4616" width="9.109375" style="22"/>
    <col min="4617" max="4617" width="1" style="22" customWidth="1"/>
    <col min="4618" max="4618" width="9.109375" style="22"/>
    <col min="4619" max="4619" width="2" style="22" customWidth="1"/>
    <col min="4620" max="4620" width="11.109375" style="22" customWidth="1"/>
    <col min="4621" max="4621" width="2" style="22" customWidth="1"/>
    <col min="4622" max="4622" width="11.109375" style="22" customWidth="1"/>
    <col min="4623" max="4623" width="2" style="22" customWidth="1"/>
    <col min="4624" max="4624" width="11.109375" style="22" customWidth="1"/>
    <col min="4625" max="4626" width="1" style="22" customWidth="1"/>
    <col min="4627" max="4627" width="11.109375" style="22" customWidth="1"/>
    <col min="4628" max="4628" width="1.44140625" style="22" customWidth="1"/>
    <col min="4629" max="4629" width="11.109375" style="22" customWidth="1"/>
    <col min="4630" max="4631" width="1" style="22" customWidth="1"/>
    <col min="4632" max="4632" width="11.109375" style="22" customWidth="1"/>
    <col min="4633" max="4633" width="1.44140625" style="22" customWidth="1"/>
    <col min="4634" max="4634" width="11.109375" style="22" customWidth="1"/>
    <col min="4635" max="4635" width="1" style="22" customWidth="1"/>
    <col min="4636" max="4636" width="1.33203125" style="22" customWidth="1"/>
    <col min="4637" max="4656" width="0" style="22" hidden="1" customWidth="1"/>
    <col min="4657" max="4657" width="10.6640625" style="22" customWidth="1"/>
    <col min="4658" max="4658" width="1.33203125" style="22" customWidth="1"/>
    <col min="4659" max="4659" width="9.109375" style="22" customWidth="1"/>
    <col min="4660" max="4661" width="1" style="22" customWidth="1"/>
    <col min="4662" max="4662" width="11.109375" style="22" customWidth="1"/>
    <col min="4663" max="4663" width="1" style="22" customWidth="1"/>
    <col min="4664" max="4664" width="9.109375" style="22" customWidth="1"/>
    <col min="4665" max="4665" width="1" style="22" customWidth="1"/>
    <col min="4666" max="4864" width="9.109375" style="22"/>
    <col min="4865" max="4865" width="2.5546875" style="22" customWidth="1"/>
    <col min="4866" max="4866" width="9.5546875" style="22" customWidth="1"/>
    <col min="4867" max="4867" width="1" style="22" customWidth="1"/>
    <col min="4868" max="4868" width="9.33203125" style="22" customWidth="1"/>
    <col min="4869" max="4869" width="1" style="22" customWidth="1"/>
    <col min="4870" max="4870" width="9.6640625" style="22" customWidth="1"/>
    <col min="4871" max="4871" width="1" style="22" customWidth="1"/>
    <col min="4872" max="4872" width="9.109375" style="22"/>
    <col min="4873" max="4873" width="1" style="22" customWidth="1"/>
    <col min="4874" max="4874" width="9.109375" style="22"/>
    <col min="4875" max="4875" width="2" style="22" customWidth="1"/>
    <col min="4876" max="4876" width="11.109375" style="22" customWidth="1"/>
    <col min="4877" max="4877" width="2" style="22" customWidth="1"/>
    <col min="4878" max="4878" width="11.109375" style="22" customWidth="1"/>
    <col min="4879" max="4879" width="2" style="22" customWidth="1"/>
    <col min="4880" max="4880" width="11.109375" style="22" customWidth="1"/>
    <col min="4881" max="4882" width="1" style="22" customWidth="1"/>
    <col min="4883" max="4883" width="11.109375" style="22" customWidth="1"/>
    <col min="4884" max="4884" width="1.44140625" style="22" customWidth="1"/>
    <col min="4885" max="4885" width="11.109375" style="22" customWidth="1"/>
    <col min="4886" max="4887" width="1" style="22" customWidth="1"/>
    <col min="4888" max="4888" width="11.109375" style="22" customWidth="1"/>
    <col min="4889" max="4889" width="1.44140625" style="22" customWidth="1"/>
    <col min="4890" max="4890" width="11.109375" style="22" customWidth="1"/>
    <col min="4891" max="4891" width="1" style="22" customWidth="1"/>
    <col min="4892" max="4892" width="1.33203125" style="22" customWidth="1"/>
    <col min="4893" max="4912" width="0" style="22" hidden="1" customWidth="1"/>
    <col min="4913" max="4913" width="10.6640625" style="22" customWidth="1"/>
    <col min="4914" max="4914" width="1.33203125" style="22" customWidth="1"/>
    <col min="4915" max="4915" width="9.109375" style="22" customWidth="1"/>
    <col min="4916" max="4917" width="1" style="22" customWidth="1"/>
    <col min="4918" max="4918" width="11.109375" style="22" customWidth="1"/>
    <col min="4919" max="4919" width="1" style="22" customWidth="1"/>
    <col min="4920" max="4920" width="9.109375" style="22" customWidth="1"/>
    <col min="4921" max="4921" width="1" style="22" customWidth="1"/>
    <col min="4922" max="5120" width="9.109375" style="22"/>
    <col min="5121" max="5121" width="2.5546875" style="22" customWidth="1"/>
    <col min="5122" max="5122" width="9.5546875" style="22" customWidth="1"/>
    <col min="5123" max="5123" width="1" style="22" customWidth="1"/>
    <col min="5124" max="5124" width="9.33203125" style="22" customWidth="1"/>
    <col min="5125" max="5125" width="1" style="22" customWidth="1"/>
    <col min="5126" max="5126" width="9.6640625" style="22" customWidth="1"/>
    <col min="5127" max="5127" width="1" style="22" customWidth="1"/>
    <col min="5128" max="5128" width="9.109375" style="22"/>
    <col min="5129" max="5129" width="1" style="22" customWidth="1"/>
    <col min="5130" max="5130" width="9.109375" style="22"/>
    <col min="5131" max="5131" width="2" style="22" customWidth="1"/>
    <col min="5132" max="5132" width="11.109375" style="22" customWidth="1"/>
    <col min="5133" max="5133" width="2" style="22" customWidth="1"/>
    <col min="5134" max="5134" width="11.109375" style="22" customWidth="1"/>
    <col min="5135" max="5135" width="2" style="22" customWidth="1"/>
    <col min="5136" max="5136" width="11.109375" style="22" customWidth="1"/>
    <col min="5137" max="5138" width="1" style="22" customWidth="1"/>
    <col min="5139" max="5139" width="11.109375" style="22" customWidth="1"/>
    <col min="5140" max="5140" width="1.44140625" style="22" customWidth="1"/>
    <col min="5141" max="5141" width="11.109375" style="22" customWidth="1"/>
    <col min="5142" max="5143" width="1" style="22" customWidth="1"/>
    <col min="5144" max="5144" width="11.109375" style="22" customWidth="1"/>
    <col min="5145" max="5145" width="1.44140625" style="22" customWidth="1"/>
    <col min="5146" max="5146" width="11.109375" style="22" customWidth="1"/>
    <col min="5147" max="5147" width="1" style="22" customWidth="1"/>
    <col min="5148" max="5148" width="1.33203125" style="22" customWidth="1"/>
    <col min="5149" max="5168" width="0" style="22" hidden="1" customWidth="1"/>
    <col min="5169" max="5169" width="10.6640625" style="22" customWidth="1"/>
    <col min="5170" max="5170" width="1.33203125" style="22" customWidth="1"/>
    <col min="5171" max="5171" width="9.109375" style="22" customWidth="1"/>
    <col min="5172" max="5173" width="1" style="22" customWidth="1"/>
    <col min="5174" max="5174" width="11.109375" style="22" customWidth="1"/>
    <col min="5175" max="5175" width="1" style="22" customWidth="1"/>
    <col min="5176" max="5176" width="9.109375" style="22" customWidth="1"/>
    <col min="5177" max="5177" width="1" style="22" customWidth="1"/>
    <col min="5178" max="5376" width="9.109375" style="22"/>
    <col min="5377" max="5377" width="2.5546875" style="22" customWidth="1"/>
    <col min="5378" max="5378" width="9.5546875" style="22" customWidth="1"/>
    <col min="5379" max="5379" width="1" style="22" customWidth="1"/>
    <col min="5380" max="5380" width="9.33203125" style="22" customWidth="1"/>
    <col min="5381" max="5381" width="1" style="22" customWidth="1"/>
    <col min="5382" max="5382" width="9.6640625" style="22" customWidth="1"/>
    <col min="5383" max="5383" width="1" style="22" customWidth="1"/>
    <col min="5384" max="5384" width="9.109375" style="22"/>
    <col min="5385" max="5385" width="1" style="22" customWidth="1"/>
    <col min="5386" max="5386" width="9.109375" style="22"/>
    <col min="5387" max="5387" width="2" style="22" customWidth="1"/>
    <col min="5388" max="5388" width="11.109375" style="22" customWidth="1"/>
    <col min="5389" max="5389" width="2" style="22" customWidth="1"/>
    <col min="5390" max="5390" width="11.109375" style="22" customWidth="1"/>
    <col min="5391" max="5391" width="2" style="22" customWidth="1"/>
    <col min="5392" max="5392" width="11.109375" style="22" customWidth="1"/>
    <col min="5393" max="5394" width="1" style="22" customWidth="1"/>
    <col min="5395" max="5395" width="11.109375" style="22" customWidth="1"/>
    <col min="5396" max="5396" width="1.44140625" style="22" customWidth="1"/>
    <col min="5397" max="5397" width="11.109375" style="22" customWidth="1"/>
    <col min="5398" max="5399" width="1" style="22" customWidth="1"/>
    <col min="5400" max="5400" width="11.109375" style="22" customWidth="1"/>
    <col min="5401" max="5401" width="1.44140625" style="22" customWidth="1"/>
    <col min="5402" max="5402" width="11.109375" style="22" customWidth="1"/>
    <col min="5403" max="5403" width="1" style="22" customWidth="1"/>
    <col min="5404" max="5404" width="1.33203125" style="22" customWidth="1"/>
    <col min="5405" max="5424" width="0" style="22" hidden="1" customWidth="1"/>
    <col min="5425" max="5425" width="10.6640625" style="22" customWidth="1"/>
    <col min="5426" max="5426" width="1.33203125" style="22" customWidth="1"/>
    <col min="5427" max="5427" width="9.109375" style="22" customWidth="1"/>
    <col min="5428" max="5429" width="1" style="22" customWidth="1"/>
    <col min="5430" max="5430" width="11.109375" style="22" customWidth="1"/>
    <col min="5431" max="5431" width="1" style="22" customWidth="1"/>
    <col min="5432" max="5432" width="9.109375" style="22" customWidth="1"/>
    <col min="5433" max="5433" width="1" style="22" customWidth="1"/>
    <col min="5434" max="5632" width="9.109375" style="22"/>
    <col min="5633" max="5633" width="2.5546875" style="22" customWidth="1"/>
    <col min="5634" max="5634" width="9.5546875" style="22" customWidth="1"/>
    <col min="5635" max="5635" width="1" style="22" customWidth="1"/>
    <col min="5636" max="5636" width="9.33203125" style="22" customWidth="1"/>
    <col min="5637" max="5637" width="1" style="22" customWidth="1"/>
    <col min="5638" max="5638" width="9.6640625" style="22" customWidth="1"/>
    <col min="5639" max="5639" width="1" style="22" customWidth="1"/>
    <col min="5640" max="5640" width="9.109375" style="22"/>
    <col min="5641" max="5641" width="1" style="22" customWidth="1"/>
    <col min="5642" max="5642" width="9.109375" style="22"/>
    <col min="5643" max="5643" width="2" style="22" customWidth="1"/>
    <col min="5644" max="5644" width="11.109375" style="22" customWidth="1"/>
    <col min="5645" max="5645" width="2" style="22" customWidth="1"/>
    <col min="5646" max="5646" width="11.109375" style="22" customWidth="1"/>
    <col min="5647" max="5647" width="2" style="22" customWidth="1"/>
    <col min="5648" max="5648" width="11.109375" style="22" customWidth="1"/>
    <col min="5649" max="5650" width="1" style="22" customWidth="1"/>
    <col min="5651" max="5651" width="11.109375" style="22" customWidth="1"/>
    <col min="5652" max="5652" width="1.44140625" style="22" customWidth="1"/>
    <col min="5653" max="5653" width="11.109375" style="22" customWidth="1"/>
    <col min="5654" max="5655" width="1" style="22" customWidth="1"/>
    <col min="5656" max="5656" width="11.109375" style="22" customWidth="1"/>
    <col min="5657" max="5657" width="1.44140625" style="22" customWidth="1"/>
    <col min="5658" max="5658" width="11.109375" style="22" customWidth="1"/>
    <col min="5659" max="5659" width="1" style="22" customWidth="1"/>
    <col min="5660" max="5660" width="1.33203125" style="22" customWidth="1"/>
    <col min="5661" max="5680" width="0" style="22" hidden="1" customWidth="1"/>
    <col min="5681" max="5681" width="10.6640625" style="22" customWidth="1"/>
    <col min="5682" max="5682" width="1.33203125" style="22" customWidth="1"/>
    <col min="5683" max="5683" width="9.109375" style="22" customWidth="1"/>
    <col min="5684" max="5685" width="1" style="22" customWidth="1"/>
    <col min="5686" max="5686" width="11.109375" style="22" customWidth="1"/>
    <col min="5687" max="5687" width="1" style="22" customWidth="1"/>
    <col min="5688" max="5688" width="9.109375" style="22" customWidth="1"/>
    <col min="5689" max="5689" width="1" style="22" customWidth="1"/>
    <col min="5690" max="5888" width="9.109375" style="22"/>
    <col min="5889" max="5889" width="2.5546875" style="22" customWidth="1"/>
    <col min="5890" max="5890" width="9.5546875" style="22" customWidth="1"/>
    <col min="5891" max="5891" width="1" style="22" customWidth="1"/>
    <col min="5892" max="5892" width="9.33203125" style="22" customWidth="1"/>
    <col min="5893" max="5893" width="1" style="22" customWidth="1"/>
    <col min="5894" max="5894" width="9.6640625" style="22" customWidth="1"/>
    <col min="5895" max="5895" width="1" style="22" customWidth="1"/>
    <col min="5896" max="5896" width="9.109375" style="22"/>
    <col min="5897" max="5897" width="1" style="22" customWidth="1"/>
    <col min="5898" max="5898" width="9.109375" style="22"/>
    <col min="5899" max="5899" width="2" style="22" customWidth="1"/>
    <col min="5900" max="5900" width="11.109375" style="22" customWidth="1"/>
    <col min="5901" max="5901" width="2" style="22" customWidth="1"/>
    <col min="5902" max="5902" width="11.109375" style="22" customWidth="1"/>
    <col min="5903" max="5903" width="2" style="22" customWidth="1"/>
    <col min="5904" max="5904" width="11.109375" style="22" customWidth="1"/>
    <col min="5905" max="5906" width="1" style="22" customWidth="1"/>
    <col min="5907" max="5907" width="11.109375" style="22" customWidth="1"/>
    <col min="5908" max="5908" width="1.44140625" style="22" customWidth="1"/>
    <col min="5909" max="5909" width="11.109375" style="22" customWidth="1"/>
    <col min="5910" max="5911" width="1" style="22" customWidth="1"/>
    <col min="5912" max="5912" width="11.109375" style="22" customWidth="1"/>
    <col min="5913" max="5913" width="1.44140625" style="22" customWidth="1"/>
    <col min="5914" max="5914" width="11.109375" style="22" customWidth="1"/>
    <col min="5915" max="5915" width="1" style="22" customWidth="1"/>
    <col min="5916" max="5916" width="1.33203125" style="22" customWidth="1"/>
    <col min="5917" max="5936" width="0" style="22" hidden="1" customWidth="1"/>
    <col min="5937" max="5937" width="10.6640625" style="22" customWidth="1"/>
    <col min="5938" max="5938" width="1.33203125" style="22" customWidth="1"/>
    <col min="5939" max="5939" width="9.109375" style="22" customWidth="1"/>
    <col min="5940" max="5941" width="1" style="22" customWidth="1"/>
    <col min="5942" max="5942" width="11.109375" style="22" customWidth="1"/>
    <col min="5943" max="5943" width="1" style="22" customWidth="1"/>
    <col min="5944" max="5944" width="9.109375" style="22" customWidth="1"/>
    <col min="5945" max="5945" width="1" style="22" customWidth="1"/>
    <col min="5946" max="6144" width="9.109375" style="22"/>
    <col min="6145" max="6145" width="2.5546875" style="22" customWidth="1"/>
    <col min="6146" max="6146" width="9.5546875" style="22" customWidth="1"/>
    <col min="6147" max="6147" width="1" style="22" customWidth="1"/>
    <col min="6148" max="6148" width="9.33203125" style="22" customWidth="1"/>
    <col min="6149" max="6149" width="1" style="22" customWidth="1"/>
    <col min="6150" max="6150" width="9.6640625" style="22" customWidth="1"/>
    <col min="6151" max="6151" width="1" style="22" customWidth="1"/>
    <col min="6152" max="6152" width="9.109375" style="22"/>
    <col min="6153" max="6153" width="1" style="22" customWidth="1"/>
    <col min="6154" max="6154" width="9.109375" style="22"/>
    <col min="6155" max="6155" width="2" style="22" customWidth="1"/>
    <col min="6156" max="6156" width="11.109375" style="22" customWidth="1"/>
    <col min="6157" max="6157" width="2" style="22" customWidth="1"/>
    <col min="6158" max="6158" width="11.109375" style="22" customWidth="1"/>
    <col min="6159" max="6159" width="2" style="22" customWidth="1"/>
    <col min="6160" max="6160" width="11.109375" style="22" customWidth="1"/>
    <col min="6161" max="6162" width="1" style="22" customWidth="1"/>
    <col min="6163" max="6163" width="11.109375" style="22" customWidth="1"/>
    <col min="6164" max="6164" width="1.44140625" style="22" customWidth="1"/>
    <col min="6165" max="6165" width="11.109375" style="22" customWidth="1"/>
    <col min="6166" max="6167" width="1" style="22" customWidth="1"/>
    <col min="6168" max="6168" width="11.109375" style="22" customWidth="1"/>
    <col min="6169" max="6169" width="1.44140625" style="22" customWidth="1"/>
    <col min="6170" max="6170" width="11.109375" style="22" customWidth="1"/>
    <col min="6171" max="6171" width="1" style="22" customWidth="1"/>
    <col min="6172" max="6172" width="1.33203125" style="22" customWidth="1"/>
    <col min="6173" max="6192" width="0" style="22" hidden="1" customWidth="1"/>
    <col min="6193" max="6193" width="10.6640625" style="22" customWidth="1"/>
    <col min="6194" max="6194" width="1.33203125" style="22" customWidth="1"/>
    <col min="6195" max="6195" width="9.109375" style="22" customWidth="1"/>
    <col min="6196" max="6197" width="1" style="22" customWidth="1"/>
    <col min="6198" max="6198" width="11.109375" style="22" customWidth="1"/>
    <col min="6199" max="6199" width="1" style="22" customWidth="1"/>
    <col min="6200" max="6200" width="9.109375" style="22" customWidth="1"/>
    <col min="6201" max="6201" width="1" style="22" customWidth="1"/>
    <col min="6202" max="6400" width="9.109375" style="22"/>
    <col min="6401" max="6401" width="2.5546875" style="22" customWidth="1"/>
    <col min="6402" max="6402" width="9.5546875" style="22" customWidth="1"/>
    <col min="6403" max="6403" width="1" style="22" customWidth="1"/>
    <col min="6404" max="6404" width="9.33203125" style="22" customWidth="1"/>
    <col min="6405" max="6405" width="1" style="22" customWidth="1"/>
    <col min="6406" max="6406" width="9.6640625" style="22" customWidth="1"/>
    <col min="6407" max="6407" width="1" style="22" customWidth="1"/>
    <col min="6408" max="6408" width="9.109375" style="22"/>
    <col min="6409" max="6409" width="1" style="22" customWidth="1"/>
    <col min="6410" max="6410" width="9.109375" style="22"/>
    <col min="6411" max="6411" width="2" style="22" customWidth="1"/>
    <col min="6412" max="6412" width="11.109375" style="22" customWidth="1"/>
    <col min="6413" max="6413" width="2" style="22" customWidth="1"/>
    <col min="6414" max="6414" width="11.109375" style="22" customWidth="1"/>
    <col min="6415" max="6415" width="2" style="22" customWidth="1"/>
    <col min="6416" max="6416" width="11.109375" style="22" customWidth="1"/>
    <col min="6417" max="6418" width="1" style="22" customWidth="1"/>
    <col min="6419" max="6419" width="11.109375" style="22" customWidth="1"/>
    <col min="6420" max="6420" width="1.44140625" style="22" customWidth="1"/>
    <col min="6421" max="6421" width="11.109375" style="22" customWidth="1"/>
    <col min="6422" max="6423" width="1" style="22" customWidth="1"/>
    <col min="6424" max="6424" width="11.109375" style="22" customWidth="1"/>
    <col min="6425" max="6425" width="1.44140625" style="22" customWidth="1"/>
    <col min="6426" max="6426" width="11.109375" style="22" customWidth="1"/>
    <col min="6427" max="6427" width="1" style="22" customWidth="1"/>
    <col min="6428" max="6428" width="1.33203125" style="22" customWidth="1"/>
    <col min="6429" max="6448" width="0" style="22" hidden="1" customWidth="1"/>
    <col min="6449" max="6449" width="10.6640625" style="22" customWidth="1"/>
    <col min="6450" max="6450" width="1.33203125" style="22" customWidth="1"/>
    <col min="6451" max="6451" width="9.109375" style="22" customWidth="1"/>
    <col min="6452" max="6453" width="1" style="22" customWidth="1"/>
    <col min="6454" max="6454" width="11.109375" style="22" customWidth="1"/>
    <col min="6455" max="6455" width="1" style="22" customWidth="1"/>
    <col min="6456" max="6456" width="9.109375" style="22" customWidth="1"/>
    <col min="6457" max="6457" width="1" style="22" customWidth="1"/>
    <col min="6458" max="6656" width="9.109375" style="22"/>
    <col min="6657" max="6657" width="2.5546875" style="22" customWidth="1"/>
    <col min="6658" max="6658" width="9.5546875" style="22" customWidth="1"/>
    <col min="6659" max="6659" width="1" style="22" customWidth="1"/>
    <col min="6660" max="6660" width="9.33203125" style="22" customWidth="1"/>
    <col min="6661" max="6661" width="1" style="22" customWidth="1"/>
    <col min="6662" max="6662" width="9.6640625" style="22" customWidth="1"/>
    <col min="6663" max="6663" width="1" style="22" customWidth="1"/>
    <col min="6664" max="6664" width="9.109375" style="22"/>
    <col min="6665" max="6665" width="1" style="22" customWidth="1"/>
    <col min="6666" max="6666" width="9.109375" style="22"/>
    <col min="6667" max="6667" width="2" style="22" customWidth="1"/>
    <col min="6668" max="6668" width="11.109375" style="22" customWidth="1"/>
    <col min="6669" max="6669" width="2" style="22" customWidth="1"/>
    <col min="6670" max="6670" width="11.109375" style="22" customWidth="1"/>
    <col min="6671" max="6671" width="2" style="22" customWidth="1"/>
    <col min="6672" max="6672" width="11.109375" style="22" customWidth="1"/>
    <col min="6673" max="6674" width="1" style="22" customWidth="1"/>
    <col min="6675" max="6675" width="11.109375" style="22" customWidth="1"/>
    <col min="6676" max="6676" width="1.44140625" style="22" customWidth="1"/>
    <col min="6677" max="6677" width="11.109375" style="22" customWidth="1"/>
    <col min="6678" max="6679" width="1" style="22" customWidth="1"/>
    <col min="6680" max="6680" width="11.109375" style="22" customWidth="1"/>
    <col min="6681" max="6681" width="1.44140625" style="22" customWidth="1"/>
    <col min="6682" max="6682" width="11.109375" style="22" customWidth="1"/>
    <col min="6683" max="6683" width="1" style="22" customWidth="1"/>
    <col min="6684" max="6684" width="1.33203125" style="22" customWidth="1"/>
    <col min="6685" max="6704" width="0" style="22" hidden="1" customWidth="1"/>
    <col min="6705" max="6705" width="10.6640625" style="22" customWidth="1"/>
    <col min="6706" max="6706" width="1.33203125" style="22" customWidth="1"/>
    <col min="6707" max="6707" width="9.109375" style="22" customWidth="1"/>
    <col min="6708" max="6709" width="1" style="22" customWidth="1"/>
    <col min="6710" max="6710" width="11.109375" style="22" customWidth="1"/>
    <col min="6711" max="6711" width="1" style="22" customWidth="1"/>
    <col min="6712" max="6712" width="9.109375" style="22" customWidth="1"/>
    <col min="6713" max="6713" width="1" style="22" customWidth="1"/>
    <col min="6714" max="6912" width="9.109375" style="22"/>
    <col min="6913" max="6913" width="2.5546875" style="22" customWidth="1"/>
    <col min="6914" max="6914" width="9.5546875" style="22" customWidth="1"/>
    <col min="6915" max="6915" width="1" style="22" customWidth="1"/>
    <col min="6916" max="6916" width="9.33203125" style="22" customWidth="1"/>
    <col min="6917" max="6917" width="1" style="22" customWidth="1"/>
    <col min="6918" max="6918" width="9.6640625" style="22" customWidth="1"/>
    <col min="6919" max="6919" width="1" style="22" customWidth="1"/>
    <col min="6920" max="6920" width="9.109375" style="22"/>
    <col min="6921" max="6921" width="1" style="22" customWidth="1"/>
    <col min="6922" max="6922" width="9.109375" style="22"/>
    <col min="6923" max="6923" width="2" style="22" customWidth="1"/>
    <col min="6924" max="6924" width="11.109375" style="22" customWidth="1"/>
    <col min="6925" max="6925" width="2" style="22" customWidth="1"/>
    <col min="6926" max="6926" width="11.109375" style="22" customWidth="1"/>
    <col min="6927" max="6927" width="2" style="22" customWidth="1"/>
    <col min="6928" max="6928" width="11.109375" style="22" customWidth="1"/>
    <col min="6929" max="6930" width="1" style="22" customWidth="1"/>
    <col min="6931" max="6931" width="11.109375" style="22" customWidth="1"/>
    <col min="6932" max="6932" width="1.44140625" style="22" customWidth="1"/>
    <col min="6933" max="6933" width="11.109375" style="22" customWidth="1"/>
    <col min="6934" max="6935" width="1" style="22" customWidth="1"/>
    <col min="6936" max="6936" width="11.109375" style="22" customWidth="1"/>
    <col min="6937" max="6937" width="1.44140625" style="22" customWidth="1"/>
    <col min="6938" max="6938" width="11.109375" style="22" customWidth="1"/>
    <col min="6939" max="6939" width="1" style="22" customWidth="1"/>
    <col min="6940" max="6940" width="1.33203125" style="22" customWidth="1"/>
    <col min="6941" max="6960" width="0" style="22" hidden="1" customWidth="1"/>
    <col min="6961" max="6961" width="10.6640625" style="22" customWidth="1"/>
    <col min="6962" max="6962" width="1.33203125" style="22" customWidth="1"/>
    <col min="6963" max="6963" width="9.109375" style="22" customWidth="1"/>
    <col min="6964" max="6965" width="1" style="22" customWidth="1"/>
    <col min="6966" max="6966" width="11.109375" style="22" customWidth="1"/>
    <col min="6967" max="6967" width="1" style="22" customWidth="1"/>
    <col min="6968" max="6968" width="9.109375" style="22" customWidth="1"/>
    <col min="6969" max="6969" width="1" style="22" customWidth="1"/>
    <col min="6970" max="7168" width="9.109375" style="22"/>
    <col min="7169" max="7169" width="2.5546875" style="22" customWidth="1"/>
    <col min="7170" max="7170" width="9.5546875" style="22" customWidth="1"/>
    <col min="7171" max="7171" width="1" style="22" customWidth="1"/>
    <col min="7172" max="7172" width="9.33203125" style="22" customWidth="1"/>
    <col min="7173" max="7173" width="1" style="22" customWidth="1"/>
    <col min="7174" max="7174" width="9.6640625" style="22" customWidth="1"/>
    <col min="7175" max="7175" width="1" style="22" customWidth="1"/>
    <col min="7176" max="7176" width="9.109375" style="22"/>
    <col min="7177" max="7177" width="1" style="22" customWidth="1"/>
    <col min="7178" max="7178" width="9.109375" style="22"/>
    <col min="7179" max="7179" width="2" style="22" customWidth="1"/>
    <col min="7180" max="7180" width="11.109375" style="22" customWidth="1"/>
    <col min="7181" max="7181" width="2" style="22" customWidth="1"/>
    <col min="7182" max="7182" width="11.109375" style="22" customWidth="1"/>
    <col min="7183" max="7183" width="2" style="22" customWidth="1"/>
    <col min="7184" max="7184" width="11.109375" style="22" customWidth="1"/>
    <col min="7185" max="7186" width="1" style="22" customWidth="1"/>
    <col min="7187" max="7187" width="11.109375" style="22" customWidth="1"/>
    <col min="7188" max="7188" width="1.44140625" style="22" customWidth="1"/>
    <col min="7189" max="7189" width="11.109375" style="22" customWidth="1"/>
    <col min="7190" max="7191" width="1" style="22" customWidth="1"/>
    <col min="7192" max="7192" width="11.109375" style="22" customWidth="1"/>
    <col min="7193" max="7193" width="1.44140625" style="22" customWidth="1"/>
    <col min="7194" max="7194" width="11.109375" style="22" customWidth="1"/>
    <col min="7195" max="7195" width="1" style="22" customWidth="1"/>
    <col min="7196" max="7196" width="1.33203125" style="22" customWidth="1"/>
    <col min="7197" max="7216" width="0" style="22" hidden="1" customWidth="1"/>
    <col min="7217" max="7217" width="10.6640625" style="22" customWidth="1"/>
    <col min="7218" max="7218" width="1.33203125" style="22" customWidth="1"/>
    <col min="7219" max="7219" width="9.109375" style="22" customWidth="1"/>
    <col min="7220" max="7221" width="1" style="22" customWidth="1"/>
    <col min="7222" max="7222" width="11.109375" style="22" customWidth="1"/>
    <col min="7223" max="7223" width="1" style="22" customWidth="1"/>
    <col min="7224" max="7224" width="9.109375" style="22" customWidth="1"/>
    <col min="7225" max="7225" width="1" style="22" customWidth="1"/>
    <col min="7226" max="7424" width="9.109375" style="22"/>
    <col min="7425" max="7425" width="2.5546875" style="22" customWidth="1"/>
    <col min="7426" max="7426" width="9.5546875" style="22" customWidth="1"/>
    <col min="7427" max="7427" width="1" style="22" customWidth="1"/>
    <col min="7428" max="7428" width="9.33203125" style="22" customWidth="1"/>
    <col min="7429" max="7429" width="1" style="22" customWidth="1"/>
    <col min="7430" max="7430" width="9.6640625" style="22" customWidth="1"/>
    <col min="7431" max="7431" width="1" style="22" customWidth="1"/>
    <col min="7432" max="7432" width="9.109375" style="22"/>
    <col min="7433" max="7433" width="1" style="22" customWidth="1"/>
    <col min="7434" max="7434" width="9.109375" style="22"/>
    <col min="7435" max="7435" width="2" style="22" customWidth="1"/>
    <col min="7436" max="7436" width="11.109375" style="22" customWidth="1"/>
    <col min="7437" max="7437" width="2" style="22" customWidth="1"/>
    <col min="7438" max="7438" width="11.109375" style="22" customWidth="1"/>
    <col min="7439" max="7439" width="2" style="22" customWidth="1"/>
    <col min="7440" max="7440" width="11.109375" style="22" customWidth="1"/>
    <col min="7441" max="7442" width="1" style="22" customWidth="1"/>
    <col min="7443" max="7443" width="11.109375" style="22" customWidth="1"/>
    <col min="7444" max="7444" width="1.44140625" style="22" customWidth="1"/>
    <col min="7445" max="7445" width="11.109375" style="22" customWidth="1"/>
    <col min="7446" max="7447" width="1" style="22" customWidth="1"/>
    <col min="7448" max="7448" width="11.109375" style="22" customWidth="1"/>
    <col min="7449" max="7449" width="1.44140625" style="22" customWidth="1"/>
    <col min="7450" max="7450" width="11.109375" style="22" customWidth="1"/>
    <col min="7451" max="7451" width="1" style="22" customWidth="1"/>
    <col min="7452" max="7452" width="1.33203125" style="22" customWidth="1"/>
    <col min="7453" max="7472" width="0" style="22" hidden="1" customWidth="1"/>
    <col min="7473" max="7473" width="10.6640625" style="22" customWidth="1"/>
    <col min="7474" max="7474" width="1.33203125" style="22" customWidth="1"/>
    <col min="7475" max="7475" width="9.109375" style="22" customWidth="1"/>
    <col min="7476" max="7477" width="1" style="22" customWidth="1"/>
    <col min="7478" max="7478" width="11.109375" style="22" customWidth="1"/>
    <col min="7479" max="7479" width="1" style="22" customWidth="1"/>
    <col min="7480" max="7480" width="9.109375" style="22" customWidth="1"/>
    <col min="7481" max="7481" width="1" style="22" customWidth="1"/>
    <col min="7482" max="7680" width="9.109375" style="22"/>
    <col min="7681" max="7681" width="2.5546875" style="22" customWidth="1"/>
    <col min="7682" max="7682" width="9.5546875" style="22" customWidth="1"/>
    <col min="7683" max="7683" width="1" style="22" customWidth="1"/>
    <col min="7684" max="7684" width="9.33203125" style="22" customWidth="1"/>
    <col min="7685" max="7685" width="1" style="22" customWidth="1"/>
    <col min="7686" max="7686" width="9.6640625" style="22" customWidth="1"/>
    <col min="7687" max="7687" width="1" style="22" customWidth="1"/>
    <col min="7688" max="7688" width="9.109375" style="22"/>
    <col min="7689" max="7689" width="1" style="22" customWidth="1"/>
    <col min="7690" max="7690" width="9.109375" style="22"/>
    <col min="7691" max="7691" width="2" style="22" customWidth="1"/>
    <col min="7692" max="7692" width="11.109375" style="22" customWidth="1"/>
    <col min="7693" max="7693" width="2" style="22" customWidth="1"/>
    <col min="7694" max="7694" width="11.109375" style="22" customWidth="1"/>
    <col min="7695" max="7695" width="2" style="22" customWidth="1"/>
    <col min="7696" max="7696" width="11.109375" style="22" customWidth="1"/>
    <col min="7697" max="7698" width="1" style="22" customWidth="1"/>
    <col min="7699" max="7699" width="11.109375" style="22" customWidth="1"/>
    <col min="7700" max="7700" width="1.44140625" style="22" customWidth="1"/>
    <col min="7701" max="7701" width="11.109375" style="22" customWidth="1"/>
    <col min="7702" max="7703" width="1" style="22" customWidth="1"/>
    <col min="7704" max="7704" width="11.109375" style="22" customWidth="1"/>
    <col min="7705" max="7705" width="1.44140625" style="22" customWidth="1"/>
    <col min="7706" max="7706" width="11.109375" style="22" customWidth="1"/>
    <col min="7707" max="7707" width="1" style="22" customWidth="1"/>
    <col min="7708" max="7708" width="1.33203125" style="22" customWidth="1"/>
    <col min="7709" max="7728" width="0" style="22" hidden="1" customWidth="1"/>
    <col min="7729" max="7729" width="10.6640625" style="22" customWidth="1"/>
    <col min="7730" max="7730" width="1.33203125" style="22" customWidth="1"/>
    <col min="7731" max="7731" width="9.109375" style="22" customWidth="1"/>
    <col min="7732" max="7733" width="1" style="22" customWidth="1"/>
    <col min="7734" max="7734" width="11.109375" style="22" customWidth="1"/>
    <col min="7735" max="7735" width="1" style="22" customWidth="1"/>
    <col min="7736" max="7736" width="9.109375" style="22" customWidth="1"/>
    <col min="7737" max="7737" width="1" style="22" customWidth="1"/>
    <col min="7738" max="7936" width="9.109375" style="22"/>
    <col min="7937" max="7937" width="2.5546875" style="22" customWidth="1"/>
    <col min="7938" max="7938" width="9.5546875" style="22" customWidth="1"/>
    <col min="7939" max="7939" width="1" style="22" customWidth="1"/>
    <col min="7940" max="7940" width="9.33203125" style="22" customWidth="1"/>
    <col min="7941" max="7941" width="1" style="22" customWidth="1"/>
    <col min="7942" max="7942" width="9.6640625" style="22" customWidth="1"/>
    <col min="7943" max="7943" width="1" style="22" customWidth="1"/>
    <col min="7944" max="7944" width="9.109375" style="22"/>
    <col min="7945" max="7945" width="1" style="22" customWidth="1"/>
    <col min="7946" max="7946" width="9.109375" style="22"/>
    <col min="7947" max="7947" width="2" style="22" customWidth="1"/>
    <col min="7948" max="7948" width="11.109375" style="22" customWidth="1"/>
    <col min="7949" max="7949" width="2" style="22" customWidth="1"/>
    <col min="7950" max="7950" width="11.109375" style="22" customWidth="1"/>
    <col min="7951" max="7951" width="2" style="22" customWidth="1"/>
    <col min="7952" max="7952" width="11.109375" style="22" customWidth="1"/>
    <col min="7953" max="7954" width="1" style="22" customWidth="1"/>
    <col min="7955" max="7955" width="11.109375" style="22" customWidth="1"/>
    <col min="7956" max="7956" width="1.44140625" style="22" customWidth="1"/>
    <col min="7957" max="7957" width="11.109375" style="22" customWidth="1"/>
    <col min="7958" max="7959" width="1" style="22" customWidth="1"/>
    <col min="7960" max="7960" width="11.109375" style="22" customWidth="1"/>
    <col min="7961" max="7961" width="1.44140625" style="22" customWidth="1"/>
    <col min="7962" max="7962" width="11.109375" style="22" customWidth="1"/>
    <col min="7963" max="7963" width="1" style="22" customWidth="1"/>
    <col min="7964" max="7964" width="1.33203125" style="22" customWidth="1"/>
    <col min="7965" max="7984" width="0" style="22" hidden="1" customWidth="1"/>
    <col min="7985" max="7985" width="10.6640625" style="22" customWidth="1"/>
    <col min="7986" max="7986" width="1.33203125" style="22" customWidth="1"/>
    <col min="7987" max="7987" width="9.109375" style="22" customWidth="1"/>
    <col min="7988" max="7989" width="1" style="22" customWidth="1"/>
    <col min="7990" max="7990" width="11.109375" style="22" customWidth="1"/>
    <col min="7991" max="7991" width="1" style="22" customWidth="1"/>
    <col min="7992" max="7992" width="9.109375" style="22" customWidth="1"/>
    <col min="7993" max="7993" width="1" style="22" customWidth="1"/>
    <col min="7994" max="8192" width="9.109375" style="22"/>
    <col min="8193" max="8193" width="2.5546875" style="22" customWidth="1"/>
    <col min="8194" max="8194" width="9.5546875" style="22" customWidth="1"/>
    <col min="8195" max="8195" width="1" style="22" customWidth="1"/>
    <col min="8196" max="8196" width="9.33203125" style="22" customWidth="1"/>
    <col min="8197" max="8197" width="1" style="22" customWidth="1"/>
    <col min="8198" max="8198" width="9.6640625" style="22" customWidth="1"/>
    <col min="8199" max="8199" width="1" style="22" customWidth="1"/>
    <col min="8200" max="8200" width="9.109375" style="22"/>
    <col min="8201" max="8201" width="1" style="22" customWidth="1"/>
    <col min="8202" max="8202" width="9.109375" style="22"/>
    <col min="8203" max="8203" width="2" style="22" customWidth="1"/>
    <col min="8204" max="8204" width="11.109375" style="22" customWidth="1"/>
    <col min="8205" max="8205" width="2" style="22" customWidth="1"/>
    <col min="8206" max="8206" width="11.109375" style="22" customWidth="1"/>
    <col min="8207" max="8207" width="2" style="22" customWidth="1"/>
    <col min="8208" max="8208" width="11.109375" style="22" customWidth="1"/>
    <col min="8209" max="8210" width="1" style="22" customWidth="1"/>
    <col min="8211" max="8211" width="11.109375" style="22" customWidth="1"/>
    <col min="8212" max="8212" width="1.44140625" style="22" customWidth="1"/>
    <col min="8213" max="8213" width="11.109375" style="22" customWidth="1"/>
    <col min="8214" max="8215" width="1" style="22" customWidth="1"/>
    <col min="8216" max="8216" width="11.109375" style="22" customWidth="1"/>
    <col min="8217" max="8217" width="1.44140625" style="22" customWidth="1"/>
    <col min="8218" max="8218" width="11.109375" style="22" customWidth="1"/>
    <col min="8219" max="8219" width="1" style="22" customWidth="1"/>
    <col min="8220" max="8220" width="1.33203125" style="22" customWidth="1"/>
    <col min="8221" max="8240" width="0" style="22" hidden="1" customWidth="1"/>
    <col min="8241" max="8241" width="10.6640625" style="22" customWidth="1"/>
    <col min="8242" max="8242" width="1.33203125" style="22" customWidth="1"/>
    <col min="8243" max="8243" width="9.109375" style="22" customWidth="1"/>
    <col min="8244" max="8245" width="1" style="22" customWidth="1"/>
    <col min="8246" max="8246" width="11.109375" style="22" customWidth="1"/>
    <col min="8247" max="8247" width="1" style="22" customWidth="1"/>
    <col min="8248" max="8248" width="9.109375" style="22" customWidth="1"/>
    <col min="8249" max="8249" width="1" style="22" customWidth="1"/>
    <col min="8250" max="8448" width="9.109375" style="22"/>
    <col min="8449" max="8449" width="2.5546875" style="22" customWidth="1"/>
    <col min="8450" max="8450" width="9.5546875" style="22" customWidth="1"/>
    <col min="8451" max="8451" width="1" style="22" customWidth="1"/>
    <col min="8452" max="8452" width="9.33203125" style="22" customWidth="1"/>
    <col min="8453" max="8453" width="1" style="22" customWidth="1"/>
    <col min="8454" max="8454" width="9.6640625" style="22" customWidth="1"/>
    <col min="8455" max="8455" width="1" style="22" customWidth="1"/>
    <col min="8456" max="8456" width="9.109375" style="22"/>
    <col min="8457" max="8457" width="1" style="22" customWidth="1"/>
    <col min="8458" max="8458" width="9.109375" style="22"/>
    <col min="8459" max="8459" width="2" style="22" customWidth="1"/>
    <col min="8460" max="8460" width="11.109375" style="22" customWidth="1"/>
    <col min="8461" max="8461" width="2" style="22" customWidth="1"/>
    <col min="8462" max="8462" width="11.109375" style="22" customWidth="1"/>
    <col min="8463" max="8463" width="2" style="22" customWidth="1"/>
    <col min="8464" max="8464" width="11.109375" style="22" customWidth="1"/>
    <col min="8465" max="8466" width="1" style="22" customWidth="1"/>
    <col min="8467" max="8467" width="11.109375" style="22" customWidth="1"/>
    <col min="8468" max="8468" width="1.44140625" style="22" customWidth="1"/>
    <col min="8469" max="8469" width="11.109375" style="22" customWidth="1"/>
    <col min="8470" max="8471" width="1" style="22" customWidth="1"/>
    <col min="8472" max="8472" width="11.109375" style="22" customWidth="1"/>
    <col min="8473" max="8473" width="1.44140625" style="22" customWidth="1"/>
    <col min="8474" max="8474" width="11.109375" style="22" customWidth="1"/>
    <col min="8475" max="8475" width="1" style="22" customWidth="1"/>
    <col min="8476" max="8476" width="1.33203125" style="22" customWidth="1"/>
    <col min="8477" max="8496" width="0" style="22" hidden="1" customWidth="1"/>
    <col min="8497" max="8497" width="10.6640625" style="22" customWidth="1"/>
    <col min="8498" max="8498" width="1.33203125" style="22" customWidth="1"/>
    <col min="8499" max="8499" width="9.109375" style="22" customWidth="1"/>
    <col min="8500" max="8501" width="1" style="22" customWidth="1"/>
    <col min="8502" max="8502" width="11.109375" style="22" customWidth="1"/>
    <col min="8503" max="8503" width="1" style="22" customWidth="1"/>
    <col min="8504" max="8504" width="9.109375" style="22" customWidth="1"/>
    <col min="8505" max="8505" width="1" style="22" customWidth="1"/>
    <col min="8506" max="8704" width="9.109375" style="22"/>
    <col min="8705" max="8705" width="2.5546875" style="22" customWidth="1"/>
    <col min="8706" max="8706" width="9.5546875" style="22" customWidth="1"/>
    <col min="8707" max="8707" width="1" style="22" customWidth="1"/>
    <col min="8708" max="8708" width="9.33203125" style="22" customWidth="1"/>
    <col min="8709" max="8709" width="1" style="22" customWidth="1"/>
    <col min="8710" max="8710" width="9.6640625" style="22" customWidth="1"/>
    <col min="8711" max="8711" width="1" style="22" customWidth="1"/>
    <col min="8712" max="8712" width="9.109375" style="22"/>
    <col min="8713" max="8713" width="1" style="22" customWidth="1"/>
    <col min="8714" max="8714" width="9.109375" style="22"/>
    <col min="8715" max="8715" width="2" style="22" customWidth="1"/>
    <col min="8716" max="8716" width="11.109375" style="22" customWidth="1"/>
    <col min="8717" max="8717" width="2" style="22" customWidth="1"/>
    <col min="8718" max="8718" width="11.109375" style="22" customWidth="1"/>
    <col min="8719" max="8719" width="2" style="22" customWidth="1"/>
    <col min="8720" max="8720" width="11.109375" style="22" customWidth="1"/>
    <col min="8721" max="8722" width="1" style="22" customWidth="1"/>
    <col min="8723" max="8723" width="11.109375" style="22" customWidth="1"/>
    <col min="8724" max="8724" width="1.44140625" style="22" customWidth="1"/>
    <col min="8725" max="8725" width="11.109375" style="22" customWidth="1"/>
    <col min="8726" max="8727" width="1" style="22" customWidth="1"/>
    <col min="8728" max="8728" width="11.109375" style="22" customWidth="1"/>
    <col min="8729" max="8729" width="1.44140625" style="22" customWidth="1"/>
    <col min="8730" max="8730" width="11.109375" style="22" customWidth="1"/>
    <col min="8731" max="8731" width="1" style="22" customWidth="1"/>
    <col min="8732" max="8732" width="1.33203125" style="22" customWidth="1"/>
    <col min="8733" max="8752" width="0" style="22" hidden="1" customWidth="1"/>
    <col min="8753" max="8753" width="10.6640625" style="22" customWidth="1"/>
    <col min="8754" max="8754" width="1.33203125" style="22" customWidth="1"/>
    <col min="8755" max="8755" width="9.109375" style="22" customWidth="1"/>
    <col min="8756" max="8757" width="1" style="22" customWidth="1"/>
    <col min="8758" max="8758" width="11.109375" style="22" customWidth="1"/>
    <col min="8759" max="8759" width="1" style="22" customWidth="1"/>
    <col min="8760" max="8760" width="9.109375" style="22" customWidth="1"/>
    <col min="8761" max="8761" width="1" style="22" customWidth="1"/>
    <col min="8762" max="8960" width="9.109375" style="22"/>
    <col min="8961" max="8961" width="2.5546875" style="22" customWidth="1"/>
    <col min="8962" max="8962" width="9.5546875" style="22" customWidth="1"/>
    <col min="8963" max="8963" width="1" style="22" customWidth="1"/>
    <col min="8964" max="8964" width="9.33203125" style="22" customWidth="1"/>
    <col min="8965" max="8965" width="1" style="22" customWidth="1"/>
    <col min="8966" max="8966" width="9.6640625" style="22" customWidth="1"/>
    <col min="8967" max="8967" width="1" style="22" customWidth="1"/>
    <col min="8968" max="8968" width="9.109375" style="22"/>
    <col min="8969" max="8969" width="1" style="22" customWidth="1"/>
    <col min="8970" max="8970" width="9.109375" style="22"/>
    <col min="8971" max="8971" width="2" style="22" customWidth="1"/>
    <col min="8972" max="8972" width="11.109375" style="22" customWidth="1"/>
    <col min="8973" max="8973" width="2" style="22" customWidth="1"/>
    <col min="8974" max="8974" width="11.109375" style="22" customWidth="1"/>
    <col min="8975" max="8975" width="2" style="22" customWidth="1"/>
    <col min="8976" max="8976" width="11.109375" style="22" customWidth="1"/>
    <col min="8977" max="8978" width="1" style="22" customWidth="1"/>
    <col min="8979" max="8979" width="11.109375" style="22" customWidth="1"/>
    <col min="8980" max="8980" width="1.44140625" style="22" customWidth="1"/>
    <col min="8981" max="8981" width="11.109375" style="22" customWidth="1"/>
    <col min="8982" max="8983" width="1" style="22" customWidth="1"/>
    <col min="8984" max="8984" width="11.109375" style="22" customWidth="1"/>
    <col min="8985" max="8985" width="1.44140625" style="22" customWidth="1"/>
    <col min="8986" max="8986" width="11.109375" style="22" customWidth="1"/>
    <col min="8987" max="8987" width="1" style="22" customWidth="1"/>
    <col min="8988" max="8988" width="1.33203125" style="22" customWidth="1"/>
    <col min="8989" max="9008" width="0" style="22" hidden="1" customWidth="1"/>
    <col min="9009" max="9009" width="10.6640625" style="22" customWidth="1"/>
    <col min="9010" max="9010" width="1.33203125" style="22" customWidth="1"/>
    <col min="9011" max="9011" width="9.109375" style="22" customWidth="1"/>
    <col min="9012" max="9013" width="1" style="22" customWidth="1"/>
    <col min="9014" max="9014" width="11.109375" style="22" customWidth="1"/>
    <col min="9015" max="9015" width="1" style="22" customWidth="1"/>
    <col min="9016" max="9016" width="9.109375" style="22" customWidth="1"/>
    <col min="9017" max="9017" width="1" style="22" customWidth="1"/>
    <col min="9018" max="9216" width="9.109375" style="22"/>
    <col min="9217" max="9217" width="2.5546875" style="22" customWidth="1"/>
    <col min="9218" max="9218" width="9.5546875" style="22" customWidth="1"/>
    <col min="9219" max="9219" width="1" style="22" customWidth="1"/>
    <col min="9220" max="9220" width="9.33203125" style="22" customWidth="1"/>
    <col min="9221" max="9221" width="1" style="22" customWidth="1"/>
    <col min="9222" max="9222" width="9.6640625" style="22" customWidth="1"/>
    <col min="9223" max="9223" width="1" style="22" customWidth="1"/>
    <col min="9224" max="9224" width="9.109375" style="22"/>
    <col min="9225" max="9225" width="1" style="22" customWidth="1"/>
    <col min="9226" max="9226" width="9.109375" style="22"/>
    <col min="9227" max="9227" width="2" style="22" customWidth="1"/>
    <col min="9228" max="9228" width="11.109375" style="22" customWidth="1"/>
    <col min="9229" max="9229" width="2" style="22" customWidth="1"/>
    <col min="9230" max="9230" width="11.109375" style="22" customWidth="1"/>
    <col min="9231" max="9231" width="2" style="22" customWidth="1"/>
    <col min="9232" max="9232" width="11.109375" style="22" customWidth="1"/>
    <col min="9233" max="9234" width="1" style="22" customWidth="1"/>
    <col min="9235" max="9235" width="11.109375" style="22" customWidth="1"/>
    <col min="9236" max="9236" width="1.44140625" style="22" customWidth="1"/>
    <col min="9237" max="9237" width="11.109375" style="22" customWidth="1"/>
    <col min="9238" max="9239" width="1" style="22" customWidth="1"/>
    <col min="9240" max="9240" width="11.109375" style="22" customWidth="1"/>
    <col min="9241" max="9241" width="1.44140625" style="22" customWidth="1"/>
    <col min="9242" max="9242" width="11.109375" style="22" customWidth="1"/>
    <col min="9243" max="9243" width="1" style="22" customWidth="1"/>
    <col min="9244" max="9244" width="1.33203125" style="22" customWidth="1"/>
    <col min="9245" max="9264" width="0" style="22" hidden="1" customWidth="1"/>
    <col min="9265" max="9265" width="10.6640625" style="22" customWidth="1"/>
    <col min="9266" max="9266" width="1.33203125" style="22" customWidth="1"/>
    <col min="9267" max="9267" width="9.109375" style="22" customWidth="1"/>
    <col min="9268" max="9269" width="1" style="22" customWidth="1"/>
    <col min="9270" max="9270" width="11.109375" style="22" customWidth="1"/>
    <col min="9271" max="9271" width="1" style="22" customWidth="1"/>
    <col min="9272" max="9272" width="9.109375" style="22" customWidth="1"/>
    <col min="9273" max="9273" width="1" style="22" customWidth="1"/>
    <col min="9274" max="9472" width="9.109375" style="22"/>
    <col min="9473" max="9473" width="2.5546875" style="22" customWidth="1"/>
    <col min="9474" max="9474" width="9.5546875" style="22" customWidth="1"/>
    <col min="9475" max="9475" width="1" style="22" customWidth="1"/>
    <col min="9476" max="9476" width="9.33203125" style="22" customWidth="1"/>
    <col min="9477" max="9477" width="1" style="22" customWidth="1"/>
    <col min="9478" max="9478" width="9.6640625" style="22" customWidth="1"/>
    <col min="9479" max="9479" width="1" style="22" customWidth="1"/>
    <col min="9480" max="9480" width="9.109375" style="22"/>
    <col min="9481" max="9481" width="1" style="22" customWidth="1"/>
    <col min="9482" max="9482" width="9.109375" style="22"/>
    <col min="9483" max="9483" width="2" style="22" customWidth="1"/>
    <col min="9484" max="9484" width="11.109375" style="22" customWidth="1"/>
    <col min="9485" max="9485" width="2" style="22" customWidth="1"/>
    <col min="9486" max="9486" width="11.109375" style="22" customWidth="1"/>
    <col min="9487" max="9487" width="2" style="22" customWidth="1"/>
    <col min="9488" max="9488" width="11.109375" style="22" customWidth="1"/>
    <col min="9489" max="9490" width="1" style="22" customWidth="1"/>
    <col min="9491" max="9491" width="11.109375" style="22" customWidth="1"/>
    <col min="9492" max="9492" width="1.44140625" style="22" customWidth="1"/>
    <col min="9493" max="9493" width="11.109375" style="22" customWidth="1"/>
    <col min="9494" max="9495" width="1" style="22" customWidth="1"/>
    <col min="9496" max="9496" width="11.109375" style="22" customWidth="1"/>
    <col min="9497" max="9497" width="1.44140625" style="22" customWidth="1"/>
    <col min="9498" max="9498" width="11.109375" style="22" customWidth="1"/>
    <col min="9499" max="9499" width="1" style="22" customWidth="1"/>
    <col min="9500" max="9500" width="1.33203125" style="22" customWidth="1"/>
    <col min="9501" max="9520" width="0" style="22" hidden="1" customWidth="1"/>
    <col min="9521" max="9521" width="10.6640625" style="22" customWidth="1"/>
    <col min="9522" max="9522" width="1.33203125" style="22" customWidth="1"/>
    <col min="9523" max="9523" width="9.109375" style="22" customWidth="1"/>
    <col min="9524" max="9525" width="1" style="22" customWidth="1"/>
    <col min="9526" max="9526" width="11.109375" style="22" customWidth="1"/>
    <col min="9527" max="9527" width="1" style="22" customWidth="1"/>
    <col min="9528" max="9528" width="9.109375" style="22" customWidth="1"/>
    <col min="9529" max="9529" width="1" style="22" customWidth="1"/>
    <col min="9530" max="9728" width="9.109375" style="22"/>
    <col min="9729" max="9729" width="2.5546875" style="22" customWidth="1"/>
    <col min="9730" max="9730" width="9.5546875" style="22" customWidth="1"/>
    <col min="9731" max="9731" width="1" style="22" customWidth="1"/>
    <col min="9732" max="9732" width="9.33203125" style="22" customWidth="1"/>
    <col min="9733" max="9733" width="1" style="22" customWidth="1"/>
    <col min="9734" max="9734" width="9.6640625" style="22" customWidth="1"/>
    <col min="9735" max="9735" width="1" style="22" customWidth="1"/>
    <col min="9736" max="9736" width="9.109375" style="22"/>
    <col min="9737" max="9737" width="1" style="22" customWidth="1"/>
    <col min="9738" max="9738" width="9.109375" style="22"/>
    <col min="9739" max="9739" width="2" style="22" customWidth="1"/>
    <col min="9740" max="9740" width="11.109375" style="22" customWidth="1"/>
    <col min="9741" max="9741" width="2" style="22" customWidth="1"/>
    <col min="9742" max="9742" width="11.109375" style="22" customWidth="1"/>
    <col min="9743" max="9743" width="2" style="22" customWidth="1"/>
    <col min="9744" max="9744" width="11.109375" style="22" customWidth="1"/>
    <col min="9745" max="9746" width="1" style="22" customWidth="1"/>
    <col min="9747" max="9747" width="11.109375" style="22" customWidth="1"/>
    <col min="9748" max="9748" width="1.44140625" style="22" customWidth="1"/>
    <col min="9749" max="9749" width="11.109375" style="22" customWidth="1"/>
    <col min="9750" max="9751" width="1" style="22" customWidth="1"/>
    <col min="9752" max="9752" width="11.109375" style="22" customWidth="1"/>
    <col min="9753" max="9753" width="1.44140625" style="22" customWidth="1"/>
    <col min="9754" max="9754" width="11.109375" style="22" customWidth="1"/>
    <col min="9755" max="9755" width="1" style="22" customWidth="1"/>
    <col min="9756" max="9756" width="1.33203125" style="22" customWidth="1"/>
    <col min="9757" max="9776" width="0" style="22" hidden="1" customWidth="1"/>
    <col min="9777" max="9777" width="10.6640625" style="22" customWidth="1"/>
    <col min="9778" max="9778" width="1.33203125" style="22" customWidth="1"/>
    <col min="9779" max="9779" width="9.109375" style="22" customWidth="1"/>
    <col min="9780" max="9781" width="1" style="22" customWidth="1"/>
    <col min="9782" max="9782" width="11.109375" style="22" customWidth="1"/>
    <col min="9783" max="9783" width="1" style="22" customWidth="1"/>
    <col min="9784" max="9784" width="9.109375" style="22" customWidth="1"/>
    <col min="9785" max="9785" width="1" style="22" customWidth="1"/>
    <col min="9786" max="9984" width="9.109375" style="22"/>
    <col min="9985" max="9985" width="2.5546875" style="22" customWidth="1"/>
    <col min="9986" max="9986" width="9.5546875" style="22" customWidth="1"/>
    <col min="9987" max="9987" width="1" style="22" customWidth="1"/>
    <col min="9988" max="9988" width="9.33203125" style="22" customWidth="1"/>
    <col min="9989" max="9989" width="1" style="22" customWidth="1"/>
    <col min="9990" max="9990" width="9.6640625" style="22" customWidth="1"/>
    <col min="9991" max="9991" width="1" style="22" customWidth="1"/>
    <col min="9992" max="9992" width="9.109375" style="22"/>
    <col min="9993" max="9993" width="1" style="22" customWidth="1"/>
    <col min="9994" max="9994" width="9.109375" style="22"/>
    <col min="9995" max="9995" width="2" style="22" customWidth="1"/>
    <col min="9996" max="9996" width="11.109375" style="22" customWidth="1"/>
    <col min="9997" max="9997" width="2" style="22" customWidth="1"/>
    <col min="9998" max="9998" width="11.109375" style="22" customWidth="1"/>
    <col min="9999" max="9999" width="2" style="22" customWidth="1"/>
    <col min="10000" max="10000" width="11.109375" style="22" customWidth="1"/>
    <col min="10001" max="10002" width="1" style="22" customWidth="1"/>
    <col min="10003" max="10003" width="11.109375" style="22" customWidth="1"/>
    <col min="10004" max="10004" width="1.44140625" style="22" customWidth="1"/>
    <col min="10005" max="10005" width="11.109375" style="22" customWidth="1"/>
    <col min="10006" max="10007" width="1" style="22" customWidth="1"/>
    <col min="10008" max="10008" width="11.109375" style="22" customWidth="1"/>
    <col min="10009" max="10009" width="1.44140625" style="22" customWidth="1"/>
    <col min="10010" max="10010" width="11.109375" style="22" customWidth="1"/>
    <col min="10011" max="10011" width="1" style="22" customWidth="1"/>
    <col min="10012" max="10012" width="1.33203125" style="22" customWidth="1"/>
    <col min="10013" max="10032" width="0" style="22" hidden="1" customWidth="1"/>
    <col min="10033" max="10033" width="10.6640625" style="22" customWidth="1"/>
    <col min="10034" max="10034" width="1.33203125" style="22" customWidth="1"/>
    <col min="10035" max="10035" width="9.109375" style="22" customWidth="1"/>
    <col min="10036" max="10037" width="1" style="22" customWidth="1"/>
    <col min="10038" max="10038" width="11.109375" style="22" customWidth="1"/>
    <col min="10039" max="10039" width="1" style="22" customWidth="1"/>
    <col min="10040" max="10040" width="9.109375" style="22" customWidth="1"/>
    <col min="10041" max="10041" width="1" style="22" customWidth="1"/>
    <col min="10042" max="10240" width="9.109375" style="22"/>
    <col min="10241" max="10241" width="2.5546875" style="22" customWidth="1"/>
    <col min="10242" max="10242" width="9.5546875" style="22" customWidth="1"/>
    <col min="10243" max="10243" width="1" style="22" customWidth="1"/>
    <col min="10244" max="10244" width="9.33203125" style="22" customWidth="1"/>
    <col min="10245" max="10245" width="1" style="22" customWidth="1"/>
    <col min="10246" max="10246" width="9.6640625" style="22" customWidth="1"/>
    <col min="10247" max="10247" width="1" style="22" customWidth="1"/>
    <col min="10248" max="10248" width="9.109375" style="22"/>
    <col min="10249" max="10249" width="1" style="22" customWidth="1"/>
    <col min="10250" max="10250" width="9.109375" style="22"/>
    <col min="10251" max="10251" width="2" style="22" customWidth="1"/>
    <col min="10252" max="10252" width="11.109375" style="22" customWidth="1"/>
    <col min="10253" max="10253" width="2" style="22" customWidth="1"/>
    <col min="10254" max="10254" width="11.109375" style="22" customWidth="1"/>
    <col min="10255" max="10255" width="2" style="22" customWidth="1"/>
    <col min="10256" max="10256" width="11.109375" style="22" customWidth="1"/>
    <col min="10257" max="10258" width="1" style="22" customWidth="1"/>
    <col min="10259" max="10259" width="11.109375" style="22" customWidth="1"/>
    <col min="10260" max="10260" width="1.44140625" style="22" customWidth="1"/>
    <col min="10261" max="10261" width="11.109375" style="22" customWidth="1"/>
    <col min="10262" max="10263" width="1" style="22" customWidth="1"/>
    <col min="10264" max="10264" width="11.109375" style="22" customWidth="1"/>
    <col min="10265" max="10265" width="1.44140625" style="22" customWidth="1"/>
    <col min="10266" max="10266" width="11.109375" style="22" customWidth="1"/>
    <col min="10267" max="10267" width="1" style="22" customWidth="1"/>
    <col min="10268" max="10268" width="1.33203125" style="22" customWidth="1"/>
    <col min="10269" max="10288" width="0" style="22" hidden="1" customWidth="1"/>
    <col min="10289" max="10289" width="10.6640625" style="22" customWidth="1"/>
    <col min="10290" max="10290" width="1.33203125" style="22" customWidth="1"/>
    <col min="10291" max="10291" width="9.109375" style="22" customWidth="1"/>
    <col min="10292" max="10293" width="1" style="22" customWidth="1"/>
    <col min="10294" max="10294" width="11.109375" style="22" customWidth="1"/>
    <col min="10295" max="10295" width="1" style="22" customWidth="1"/>
    <col min="10296" max="10296" width="9.109375" style="22" customWidth="1"/>
    <col min="10297" max="10297" width="1" style="22" customWidth="1"/>
    <col min="10298" max="10496" width="9.109375" style="22"/>
    <col min="10497" max="10497" width="2.5546875" style="22" customWidth="1"/>
    <col min="10498" max="10498" width="9.5546875" style="22" customWidth="1"/>
    <col min="10499" max="10499" width="1" style="22" customWidth="1"/>
    <col min="10500" max="10500" width="9.33203125" style="22" customWidth="1"/>
    <col min="10501" max="10501" width="1" style="22" customWidth="1"/>
    <col min="10502" max="10502" width="9.6640625" style="22" customWidth="1"/>
    <col min="10503" max="10503" width="1" style="22" customWidth="1"/>
    <col min="10504" max="10504" width="9.109375" style="22"/>
    <col min="10505" max="10505" width="1" style="22" customWidth="1"/>
    <col min="10506" max="10506" width="9.109375" style="22"/>
    <col min="10507" max="10507" width="2" style="22" customWidth="1"/>
    <col min="10508" max="10508" width="11.109375" style="22" customWidth="1"/>
    <col min="10509" max="10509" width="2" style="22" customWidth="1"/>
    <col min="10510" max="10510" width="11.109375" style="22" customWidth="1"/>
    <col min="10511" max="10511" width="2" style="22" customWidth="1"/>
    <col min="10512" max="10512" width="11.109375" style="22" customWidth="1"/>
    <col min="10513" max="10514" width="1" style="22" customWidth="1"/>
    <col min="10515" max="10515" width="11.109375" style="22" customWidth="1"/>
    <col min="10516" max="10516" width="1.44140625" style="22" customWidth="1"/>
    <col min="10517" max="10517" width="11.109375" style="22" customWidth="1"/>
    <col min="10518" max="10519" width="1" style="22" customWidth="1"/>
    <col min="10520" max="10520" width="11.109375" style="22" customWidth="1"/>
    <col min="10521" max="10521" width="1.44140625" style="22" customWidth="1"/>
    <col min="10522" max="10522" width="11.109375" style="22" customWidth="1"/>
    <col min="10523" max="10523" width="1" style="22" customWidth="1"/>
    <col min="10524" max="10524" width="1.33203125" style="22" customWidth="1"/>
    <col min="10525" max="10544" width="0" style="22" hidden="1" customWidth="1"/>
    <col min="10545" max="10545" width="10.6640625" style="22" customWidth="1"/>
    <col min="10546" max="10546" width="1.33203125" style="22" customWidth="1"/>
    <col min="10547" max="10547" width="9.109375" style="22" customWidth="1"/>
    <col min="10548" max="10549" width="1" style="22" customWidth="1"/>
    <col min="10550" max="10550" width="11.109375" style="22" customWidth="1"/>
    <col min="10551" max="10551" width="1" style="22" customWidth="1"/>
    <col min="10552" max="10552" width="9.109375" style="22" customWidth="1"/>
    <col min="10553" max="10553" width="1" style="22" customWidth="1"/>
    <col min="10554" max="10752" width="9.109375" style="22"/>
    <col min="10753" max="10753" width="2.5546875" style="22" customWidth="1"/>
    <col min="10754" max="10754" width="9.5546875" style="22" customWidth="1"/>
    <col min="10755" max="10755" width="1" style="22" customWidth="1"/>
    <col min="10756" max="10756" width="9.33203125" style="22" customWidth="1"/>
    <col min="10757" max="10757" width="1" style="22" customWidth="1"/>
    <col min="10758" max="10758" width="9.6640625" style="22" customWidth="1"/>
    <col min="10759" max="10759" width="1" style="22" customWidth="1"/>
    <col min="10760" max="10760" width="9.109375" style="22"/>
    <col min="10761" max="10761" width="1" style="22" customWidth="1"/>
    <col min="10762" max="10762" width="9.109375" style="22"/>
    <col min="10763" max="10763" width="2" style="22" customWidth="1"/>
    <col min="10764" max="10764" width="11.109375" style="22" customWidth="1"/>
    <col min="10765" max="10765" width="2" style="22" customWidth="1"/>
    <col min="10766" max="10766" width="11.109375" style="22" customWidth="1"/>
    <col min="10767" max="10767" width="2" style="22" customWidth="1"/>
    <col min="10768" max="10768" width="11.109375" style="22" customWidth="1"/>
    <col min="10769" max="10770" width="1" style="22" customWidth="1"/>
    <col min="10771" max="10771" width="11.109375" style="22" customWidth="1"/>
    <col min="10772" max="10772" width="1.44140625" style="22" customWidth="1"/>
    <col min="10773" max="10773" width="11.109375" style="22" customWidth="1"/>
    <col min="10774" max="10775" width="1" style="22" customWidth="1"/>
    <col min="10776" max="10776" width="11.109375" style="22" customWidth="1"/>
    <col min="10777" max="10777" width="1.44140625" style="22" customWidth="1"/>
    <col min="10778" max="10778" width="11.109375" style="22" customWidth="1"/>
    <col min="10779" max="10779" width="1" style="22" customWidth="1"/>
    <col min="10780" max="10780" width="1.33203125" style="22" customWidth="1"/>
    <col min="10781" max="10800" width="0" style="22" hidden="1" customWidth="1"/>
    <col min="10801" max="10801" width="10.6640625" style="22" customWidth="1"/>
    <col min="10802" max="10802" width="1.33203125" style="22" customWidth="1"/>
    <col min="10803" max="10803" width="9.109375" style="22" customWidth="1"/>
    <col min="10804" max="10805" width="1" style="22" customWidth="1"/>
    <col min="10806" max="10806" width="11.109375" style="22" customWidth="1"/>
    <col min="10807" max="10807" width="1" style="22" customWidth="1"/>
    <col min="10808" max="10808" width="9.109375" style="22" customWidth="1"/>
    <col min="10809" max="10809" width="1" style="22" customWidth="1"/>
    <col min="10810" max="11008" width="9.109375" style="22"/>
    <col min="11009" max="11009" width="2.5546875" style="22" customWidth="1"/>
    <col min="11010" max="11010" width="9.5546875" style="22" customWidth="1"/>
    <col min="11011" max="11011" width="1" style="22" customWidth="1"/>
    <col min="11012" max="11012" width="9.33203125" style="22" customWidth="1"/>
    <col min="11013" max="11013" width="1" style="22" customWidth="1"/>
    <col min="11014" max="11014" width="9.6640625" style="22" customWidth="1"/>
    <col min="11015" max="11015" width="1" style="22" customWidth="1"/>
    <col min="11016" max="11016" width="9.109375" style="22"/>
    <col min="11017" max="11017" width="1" style="22" customWidth="1"/>
    <col min="11018" max="11018" width="9.109375" style="22"/>
    <col min="11019" max="11019" width="2" style="22" customWidth="1"/>
    <col min="11020" max="11020" width="11.109375" style="22" customWidth="1"/>
    <col min="11021" max="11021" width="2" style="22" customWidth="1"/>
    <col min="11022" max="11022" width="11.109375" style="22" customWidth="1"/>
    <col min="11023" max="11023" width="2" style="22" customWidth="1"/>
    <col min="11024" max="11024" width="11.109375" style="22" customWidth="1"/>
    <col min="11025" max="11026" width="1" style="22" customWidth="1"/>
    <col min="11027" max="11027" width="11.109375" style="22" customWidth="1"/>
    <col min="11028" max="11028" width="1.44140625" style="22" customWidth="1"/>
    <col min="11029" max="11029" width="11.109375" style="22" customWidth="1"/>
    <col min="11030" max="11031" width="1" style="22" customWidth="1"/>
    <col min="11032" max="11032" width="11.109375" style="22" customWidth="1"/>
    <col min="11033" max="11033" width="1.44140625" style="22" customWidth="1"/>
    <col min="11034" max="11034" width="11.109375" style="22" customWidth="1"/>
    <col min="11035" max="11035" width="1" style="22" customWidth="1"/>
    <col min="11036" max="11036" width="1.33203125" style="22" customWidth="1"/>
    <col min="11037" max="11056" width="0" style="22" hidden="1" customWidth="1"/>
    <col min="11057" max="11057" width="10.6640625" style="22" customWidth="1"/>
    <col min="11058" max="11058" width="1.33203125" style="22" customWidth="1"/>
    <col min="11059" max="11059" width="9.109375" style="22" customWidth="1"/>
    <col min="11060" max="11061" width="1" style="22" customWidth="1"/>
    <col min="11062" max="11062" width="11.109375" style="22" customWidth="1"/>
    <col min="11063" max="11063" width="1" style="22" customWidth="1"/>
    <col min="11064" max="11064" width="9.109375" style="22" customWidth="1"/>
    <col min="11065" max="11065" width="1" style="22" customWidth="1"/>
    <col min="11066" max="11264" width="9.109375" style="22"/>
    <col min="11265" max="11265" width="2.5546875" style="22" customWidth="1"/>
    <col min="11266" max="11266" width="9.5546875" style="22" customWidth="1"/>
    <col min="11267" max="11267" width="1" style="22" customWidth="1"/>
    <col min="11268" max="11268" width="9.33203125" style="22" customWidth="1"/>
    <col min="11269" max="11269" width="1" style="22" customWidth="1"/>
    <col min="11270" max="11270" width="9.6640625" style="22" customWidth="1"/>
    <col min="11271" max="11271" width="1" style="22" customWidth="1"/>
    <col min="11272" max="11272" width="9.109375" style="22"/>
    <col min="11273" max="11273" width="1" style="22" customWidth="1"/>
    <col min="11274" max="11274" width="9.109375" style="22"/>
    <col min="11275" max="11275" width="2" style="22" customWidth="1"/>
    <col min="11276" max="11276" width="11.109375" style="22" customWidth="1"/>
    <col min="11277" max="11277" width="2" style="22" customWidth="1"/>
    <col min="11278" max="11278" width="11.109375" style="22" customWidth="1"/>
    <col min="11279" max="11279" width="2" style="22" customWidth="1"/>
    <col min="11280" max="11280" width="11.109375" style="22" customWidth="1"/>
    <col min="11281" max="11282" width="1" style="22" customWidth="1"/>
    <col min="11283" max="11283" width="11.109375" style="22" customWidth="1"/>
    <col min="11284" max="11284" width="1.44140625" style="22" customWidth="1"/>
    <col min="11285" max="11285" width="11.109375" style="22" customWidth="1"/>
    <col min="11286" max="11287" width="1" style="22" customWidth="1"/>
    <col min="11288" max="11288" width="11.109375" style="22" customWidth="1"/>
    <col min="11289" max="11289" width="1.44140625" style="22" customWidth="1"/>
    <col min="11290" max="11290" width="11.109375" style="22" customWidth="1"/>
    <col min="11291" max="11291" width="1" style="22" customWidth="1"/>
    <col min="11292" max="11292" width="1.33203125" style="22" customWidth="1"/>
    <col min="11293" max="11312" width="0" style="22" hidden="1" customWidth="1"/>
    <col min="11313" max="11313" width="10.6640625" style="22" customWidth="1"/>
    <col min="11314" max="11314" width="1.33203125" style="22" customWidth="1"/>
    <col min="11315" max="11315" width="9.109375" style="22" customWidth="1"/>
    <col min="11316" max="11317" width="1" style="22" customWidth="1"/>
    <col min="11318" max="11318" width="11.109375" style="22" customWidth="1"/>
    <col min="11319" max="11319" width="1" style="22" customWidth="1"/>
    <col min="11320" max="11320" width="9.109375" style="22" customWidth="1"/>
    <col min="11321" max="11321" width="1" style="22" customWidth="1"/>
    <col min="11322" max="11520" width="9.109375" style="22"/>
    <col min="11521" max="11521" width="2.5546875" style="22" customWidth="1"/>
    <col min="11522" max="11522" width="9.5546875" style="22" customWidth="1"/>
    <col min="11523" max="11523" width="1" style="22" customWidth="1"/>
    <col min="11524" max="11524" width="9.33203125" style="22" customWidth="1"/>
    <col min="11525" max="11525" width="1" style="22" customWidth="1"/>
    <col min="11526" max="11526" width="9.6640625" style="22" customWidth="1"/>
    <col min="11527" max="11527" width="1" style="22" customWidth="1"/>
    <col min="11528" max="11528" width="9.109375" style="22"/>
    <col min="11529" max="11529" width="1" style="22" customWidth="1"/>
    <col min="11530" max="11530" width="9.109375" style="22"/>
    <col min="11531" max="11531" width="2" style="22" customWidth="1"/>
    <col min="11532" max="11532" width="11.109375" style="22" customWidth="1"/>
    <col min="11533" max="11533" width="2" style="22" customWidth="1"/>
    <col min="11534" max="11534" width="11.109375" style="22" customWidth="1"/>
    <col min="11535" max="11535" width="2" style="22" customWidth="1"/>
    <col min="11536" max="11536" width="11.109375" style="22" customWidth="1"/>
    <col min="11537" max="11538" width="1" style="22" customWidth="1"/>
    <col min="11539" max="11539" width="11.109375" style="22" customWidth="1"/>
    <col min="11540" max="11540" width="1.44140625" style="22" customWidth="1"/>
    <col min="11541" max="11541" width="11.109375" style="22" customWidth="1"/>
    <col min="11542" max="11543" width="1" style="22" customWidth="1"/>
    <col min="11544" max="11544" width="11.109375" style="22" customWidth="1"/>
    <col min="11545" max="11545" width="1.44140625" style="22" customWidth="1"/>
    <col min="11546" max="11546" width="11.109375" style="22" customWidth="1"/>
    <col min="11547" max="11547" width="1" style="22" customWidth="1"/>
    <col min="11548" max="11548" width="1.33203125" style="22" customWidth="1"/>
    <col min="11549" max="11568" width="0" style="22" hidden="1" customWidth="1"/>
    <col min="11569" max="11569" width="10.6640625" style="22" customWidth="1"/>
    <col min="11570" max="11570" width="1.33203125" style="22" customWidth="1"/>
    <col min="11571" max="11571" width="9.109375" style="22" customWidth="1"/>
    <col min="11572" max="11573" width="1" style="22" customWidth="1"/>
    <col min="11574" max="11574" width="11.109375" style="22" customWidth="1"/>
    <col min="11575" max="11575" width="1" style="22" customWidth="1"/>
    <col min="11576" max="11576" width="9.109375" style="22" customWidth="1"/>
    <col min="11577" max="11577" width="1" style="22" customWidth="1"/>
    <col min="11578" max="11776" width="9.109375" style="22"/>
    <col min="11777" max="11777" width="2.5546875" style="22" customWidth="1"/>
    <col min="11778" max="11778" width="9.5546875" style="22" customWidth="1"/>
    <col min="11779" max="11779" width="1" style="22" customWidth="1"/>
    <col min="11780" max="11780" width="9.33203125" style="22" customWidth="1"/>
    <col min="11781" max="11781" width="1" style="22" customWidth="1"/>
    <col min="11782" max="11782" width="9.6640625" style="22" customWidth="1"/>
    <col min="11783" max="11783" width="1" style="22" customWidth="1"/>
    <col min="11784" max="11784" width="9.109375" style="22"/>
    <col min="11785" max="11785" width="1" style="22" customWidth="1"/>
    <col min="11786" max="11786" width="9.109375" style="22"/>
    <col min="11787" max="11787" width="2" style="22" customWidth="1"/>
    <col min="11788" max="11788" width="11.109375" style="22" customWidth="1"/>
    <col min="11789" max="11789" width="2" style="22" customWidth="1"/>
    <col min="11790" max="11790" width="11.109375" style="22" customWidth="1"/>
    <col min="11791" max="11791" width="2" style="22" customWidth="1"/>
    <col min="11792" max="11792" width="11.109375" style="22" customWidth="1"/>
    <col min="11793" max="11794" width="1" style="22" customWidth="1"/>
    <col min="11795" max="11795" width="11.109375" style="22" customWidth="1"/>
    <col min="11796" max="11796" width="1.44140625" style="22" customWidth="1"/>
    <col min="11797" max="11797" width="11.109375" style="22" customWidth="1"/>
    <col min="11798" max="11799" width="1" style="22" customWidth="1"/>
    <col min="11800" max="11800" width="11.109375" style="22" customWidth="1"/>
    <col min="11801" max="11801" width="1.44140625" style="22" customWidth="1"/>
    <col min="11802" max="11802" width="11.109375" style="22" customWidth="1"/>
    <col min="11803" max="11803" width="1" style="22" customWidth="1"/>
    <col min="11804" max="11804" width="1.33203125" style="22" customWidth="1"/>
    <col min="11805" max="11824" width="0" style="22" hidden="1" customWidth="1"/>
    <col min="11825" max="11825" width="10.6640625" style="22" customWidth="1"/>
    <col min="11826" max="11826" width="1.33203125" style="22" customWidth="1"/>
    <col min="11827" max="11827" width="9.109375" style="22" customWidth="1"/>
    <col min="11828" max="11829" width="1" style="22" customWidth="1"/>
    <col min="11830" max="11830" width="11.109375" style="22" customWidth="1"/>
    <col min="11831" max="11831" width="1" style="22" customWidth="1"/>
    <col min="11832" max="11832" width="9.109375" style="22" customWidth="1"/>
    <col min="11833" max="11833" width="1" style="22" customWidth="1"/>
    <col min="11834" max="12032" width="9.109375" style="22"/>
    <col min="12033" max="12033" width="2.5546875" style="22" customWidth="1"/>
    <col min="12034" max="12034" width="9.5546875" style="22" customWidth="1"/>
    <col min="12035" max="12035" width="1" style="22" customWidth="1"/>
    <col min="12036" max="12036" width="9.33203125" style="22" customWidth="1"/>
    <col min="12037" max="12037" width="1" style="22" customWidth="1"/>
    <col min="12038" max="12038" width="9.6640625" style="22" customWidth="1"/>
    <col min="12039" max="12039" width="1" style="22" customWidth="1"/>
    <col min="12040" max="12040" width="9.109375" style="22"/>
    <col min="12041" max="12041" width="1" style="22" customWidth="1"/>
    <col min="12042" max="12042" width="9.109375" style="22"/>
    <col min="12043" max="12043" width="2" style="22" customWidth="1"/>
    <col min="12044" max="12044" width="11.109375" style="22" customWidth="1"/>
    <col min="12045" max="12045" width="2" style="22" customWidth="1"/>
    <col min="12046" max="12046" width="11.109375" style="22" customWidth="1"/>
    <col min="12047" max="12047" width="2" style="22" customWidth="1"/>
    <col min="12048" max="12048" width="11.109375" style="22" customWidth="1"/>
    <col min="12049" max="12050" width="1" style="22" customWidth="1"/>
    <col min="12051" max="12051" width="11.109375" style="22" customWidth="1"/>
    <col min="12052" max="12052" width="1.44140625" style="22" customWidth="1"/>
    <col min="12053" max="12053" width="11.109375" style="22" customWidth="1"/>
    <col min="12054" max="12055" width="1" style="22" customWidth="1"/>
    <col min="12056" max="12056" width="11.109375" style="22" customWidth="1"/>
    <col min="12057" max="12057" width="1.44140625" style="22" customWidth="1"/>
    <col min="12058" max="12058" width="11.109375" style="22" customWidth="1"/>
    <col min="12059" max="12059" width="1" style="22" customWidth="1"/>
    <col min="12060" max="12060" width="1.33203125" style="22" customWidth="1"/>
    <col min="12061" max="12080" width="0" style="22" hidden="1" customWidth="1"/>
    <col min="12081" max="12081" width="10.6640625" style="22" customWidth="1"/>
    <col min="12082" max="12082" width="1.33203125" style="22" customWidth="1"/>
    <col min="12083" max="12083" width="9.109375" style="22" customWidth="1"/>
    <col min="12084" max="12085" width="1" style="22" customWidth="1"/>
    <col min="12086" max="12086" width="11.109375" style="22" customWidth="1"/>
    <col min="12087" max="12087" width="1" style="22" customWidth="1"/>
    <col min="12088" max="12088" width="9.109375" style="22" customWidth="1"/>
    <col min="12089" max="12089" width="1" style="22" customWidth="1"/>
    <col min="12090" max="12288" width="9.109375" style="22"/>
    <col min="12289" max="12289" width="2.5546875" style="22" customWidth="1"/>
    <col min="12290" max="12290" width="9.5546875" style="22" customWidth="1"/>
    <col min="12291" max="12291" width="1" style="22" customWidth="1"/>
    <col min="12292" max="12292" width="9.33203125" style="22" customWidth="1"/>
    <col min="12293" max="12293" width="1" style="22" customWidth="1"/>
    <col min="12294" max="12294" width="9.6640625" style="22" customWidth="1"/>
    <col min="12295" max="12295" width="1" style="22" customWidth="1"/>
    <col min="12296" max="12296" width="9.109375" style="22"/>
    <col min="12297" max="12297" width="1" style="22" customWidth="1"/>
    <col min="12298" max="12298" width="9.109375" style="22"/>
    <col min="12299" max="12299" width="2" style="22" customWidth="1"/>
    <col min="12300" max="12300" width="11.109375" style="22" customWidth="1"/>
    <col min="12301" max="12301" width="2" style="22" customWidth="1"/>
    <col min="12302" max="12302" width="11.109375" style="22" customWidth="1"/>
    <col min="12303" max="12303" width="2" style="22" customWidth="1"/>
    <col min="12304" max="12304" width="11.109375" style="22" customWidth="1"/>
    <col min="12305" max="12306" width="1" style="22" customWidth="1"/>
    <col min="12307" max="12307" width="11.109375" style="22" customWidth="1"/>
    <col min="12308" max="12308" width="1.44140625" style="22" customWidth="1"/>
    <col min="12309" max="12309" width="11.109375" style="22" customWidth="1"/>
    <col min="12310" max="12311" width="1" style="22" customWidth="1"/>
    <col min="12312" max="12312" width="11.109375" style="22" customWidth="1"/>
    <col min="12313" max="12313" width="1.44140625" style="22" customWidth="1"/>
    <col min="12314" max="12314" width="11.109375" style="22" customWidth="1"/>
    <col min="12315" max="12315" width="1" style="22" customWidth="1"/>
    <col min="12316" max="12316" width="1.33203125" style="22" customWidth="1"/>
    <col min="12317" max="12336" width="0" style="22" hidden="1" customWidth="1"/>
    <col min="12337" max="12337" width="10.6640625" style="22" customWidth="1"/>
    <col min="12338" max="12338" width="1.33203125" style="22" customWidth="1"/>
    <col min="12339" max="12339" width="9.109375" style="22" customWidth="1"/>
    <col min="12340" max="12341" width="1" style="22" customWidth="1"/>
    <col min="12342" max="12342" width="11.109375" style="22" customWidth="1"/>
    <col min="12343" max="12343" width="1" style="22" customWidth="1"/>
    <col min="12344" max="12344" width="9.109375" style="22" customWidth="1"/>
    <col min="12345" max="12345" width="1" style="22" customWidth="1"/>
    <col min="12346" max="12544" width="9.109375" style="22"/>
    <col min="12545" max="12545" width="2.5546875" style="22" customWidth="1"/>
    <col min="12546" max="12546" width="9.5546875" style="22" customWidth="1"/>
    <col min="12547" max="12547" width="1" style="22" customWidth="1"/>
    <col min="12548" max="12548" width="9.33203125" style="22" customWidth="1"/>
    <col min="12549" max="12549" width="1" style="22" customWidth="1"/>
    <col min="12550" max="12550" width="9.6640625" style="22" customWidth="1"/>
    <col min="12551" max="12551" width="1" style="22" customWidth="1"/>
    <col min="12552" max="12552" width="9.109375" style="22"/>
    <col min="12553" max="12553" width="1" style="22" customWidth="1"/>
    <col min="12554" max="12554" width="9.109375" style="22"/>
    <col min="12555" max="12555" width="2" style="22" customWidth="1"/>
    <col min="12556" max="12556" width="11.109375" style="22" customWidth="1"/>
    <col min="12557" max="12557" width="2" style="22" customWidth="1"/>
    <col min="12558" max="12558" width="11.109375" style="22" customWidth="1"/>
    <col min="12559" max="12559" width="2" style="22" customWidth="1"/>
    <col min="12560" max="12560" width="11.109375" style="22" customWidth="1"/>
    <col min="12561" max="12562" width="1" style="22" customWidth="1"/>
    <col min="12563" max="12563" width="11.109375" style="22" customWidth="1"/>
    <col min="12564" max="12564" width="1.44140625" style="22" customWidth="1"/>
    <col min="12565" max="12565" width="11.109375" style="22" customWidth="1"/>
    <col min="12566" max="12567" width="1" style="22" customWidth="1"/>
    <col min="12568" max="12568" width="11.109375" style="22" customWidth="1"/>
    <col min="12569" max="12569" width="1.44140625" style="22" customWidth="1"/>
    <col min="12570" max="12570" width="11.109375" style="22" customWidth="1"/>
    <col min="12571" max="12571" width="1" style="22" customWidth="1"/>
    <col min="12572" max="12572" width="1.33203125" style="22" customWidth="1"/>
    <col min="12573" max="12592" width="0" style="22" hidden="1" customWidth="1"/>
    <col min="12593" max="12593" width="10.6640625" style="22" customWidth="1"/>
    <col min="12594" max="12594" width="1.33203125" style="22" customWidth="1"/>
    <col min="12595" max="12595" width="9.109375" style="22" customWidth="1"/>
    <col min="12596" max="12597" width="1" style="22" customWidth="1"/>
    <col min="12598" max="12598" width="11.109375" style="22" customWidth="1"/>
    <col min="12599" max="12599" width="1" style="22" customWidth="1"/>
    <col min="12600" max="12600" width="9.109375" style="22" customWidth="1"/>
    <col min="12601" max="12601" width="1" style="22" customWidth="1"/>
    <col min="12602" max="12800" width="9.109375" style="22"/>
    <col min="12801" max="12801" width="2.5546875" style="22" customWidth="1"/>
    <col min="12802" max="12802" width="9.5546875" style="22" customWidth="1"/>
    <col min="12803" max="12803" width="1" style="22" customWidth="1"/>
    <col min="12804" max="12804" width="9.33203125" style="22" customWidth="1"/>
    <col min="12805" max="12805" width="1" style="22" customWidth="1"/>
    <col min="12806" max="12806" width="9.6640625" style="22" customWidth="1"/>
    <col min="12807" max="12807" width="1" style="22" customWidth="1"/>
    <col min="12808" max="12808" width="9.109375" style="22"/>
    <col min="12809" max="12809" width="1" style="22" customWidth="1"/>
    <col min="12810" max="12810" width="9.109375" style="22"/>
    <col min="12811" max="12811" width="2" style="22" customWidth="1"/>
    <col min="12812" max="12812" width="11.109375" style="22" customWidth="1"/>
    <col min="12813" max="12813" width="2" style="22" customWidth="1"/>
    <col min="12814" max="12814" width="11.109375" style="22" customWidth="1"/>
    <col min="12815" max="12815" width="2" style="22" customWidth="1"/>
    <col min="12816" max="12816" width="11.109375" style="22" customWidth="1"/>
    <col min="12817" max="12818" width="1" style="22" customWidth="1"/>
    <col min="12819" max="12819" width="11.109375" style="22" customWidth="1"/>
    <col min="12820" max="12820" width="1.44140625" style="22" customWidth="1"/>
    <col min="12821" max="12821" width="11.109375" style="22" customWidth="1"/>
    <col min="12822" max="12823" width="1" style="22" customWidth="1"/>
    <col min="12824" max="12824" width="11.109375" style="22" customWidth="1"/>
    <col min="12825" max="12825" width="1.44140625" style="22" customWidth="1"/>
    <col min="12826" max="12826" width="11.109375" style="22" customWidth="1"/>
    <col min="12827" max="12827" width="1" style="22" customWidth="1"/>
    <col min="12828" max="12828" width="1.33203125" style="22" customWidth="1"/>
    <col min="12829" max="12848" width="0" style="22" hidden="1" customWidth="1"/>
    <col min="12849" max="12849" width="10.6640625" style="22" customWidth="1"/>
    <col min="12850" max="12850" width="1.33203125" style="22" customWidth="1"/>
    <col min="12851" max="12851" width="9.109375" style="22" customWidth="1"/>
    <col min="12852" max="12853" width="1" style="22" customWidth="1"/>
    <col min="12854" max="12854" width="11.109375" style="22" customWidth="1"/>
    <col min="12855" max="12855" width="1" style="22" customWidth="1"/>
    <col min="12856" max="12856" width="9.109375" style="22" customWidth="1"/>
    <col min="12857" max="12857" width="1" style="22" customWidth="1"/>
    <col min="12858" max="13056" width="9.109375" style="22"/>
    <col min="13057" max="13057" width="2.5546875" style="22" customWidth="1"/>
    <col min="13058" max="13058" width="9.5546875" style="22" customWidth="1"/>
    <col min="13059" max="13059" width="1" style="22" customWidth="1"/>
    <col min="13060" max="13060" width="9.33203125" style="22" customWidth="1"/>
    <col min="13061" max="13061" width="1" style="22" customWidth="1"/>
    <col min="13062" max="13062" width="9.6640625" style="22" customWidth="1"/>
    <col min="13063" max="13063" width="1" style="22" customWidth="1"/>
    <col min="13064" max="13064" width="9.109375" style="22"/>
    <col min="13065" max="13065" width="1" style="22" customWidth="1"/>
    <col min="13066" max="13066" width="9.109375" style="22"/>
    <col min="13067" max="13067" width="2" style="22" customWidth="1"/>
    <col min="13068" max="13068" width="11.109375" style="22" customWidth="1"/>
    <col min="13069" max="13069" width="2" style="22" customWidth="1"/>
    <col min="13070" max="13070" width="11.109375" style="22" customWidth="1"/>
    <col min="13071" max="13071" width="2" style="22" customWidth="1"/>
    <col min="13072" max="13072" width="11.109375" style="22" customWidth="1"/>
    <col min="13073" max="13074" width="1" style="22" customWidth="1"/>
    <col min="13075" max="13075" width="11.109375" style="22" customWidth="1"/>
    <col min="13076" max="13076" width="1.44140625" style="22" customWidth="1"/>
    <col min="13077" max="13077" width="11.109375" style="22" customWidth="1"/>
    <col min="13078" max="13079" width="1" style="22" customWidth="1"/>
    <col min="13080" max="13080" width="11.109375" style="22" customWidth="1"/>
    <col min="13081" max="13081" width="1.44140625" style="22" customWidth="1"/>
    <col min="13082" max="13082" width="11.109375" style="22" customWidth="1"/>
    <col min="13083" max="13083" width="1" style="22" customWidth="1"/>
    <col min="13084" max="13084" width="1.33203125" style="22" customWidth="1"/>
    <col min="13085" max="13104" width="0" style="22" hidden="1" customWidth="1"/>
    <col min="13105" max="13105" width="10.6640625" style="22" customWidth="1"/>
    <col min="13106" max="13106" width="1.33203125" style="22" customWidth="1"/>
    <col min="13107" max="13107" width="9.109375" style="22" customWidth="1"/>
    <col min="13108" max="13109" width="1" style="22" customWidth="1"/>
    <col min="13110" max="13110" width="11.109375" style="22" customWidth="1"/>
    <col min="13111" max="13111" width="1" style="22" customWidth="1"/>
    <col min="13112" max="13112" width="9.109375" style="22" customWidth="1"/>
    <col min="13113" max="13113" width="1" style="22" customWidth="1"/>
    <col min="13114" max="13312" width="9.109375" style="22"/>
    <col min="13313" max="13313" width="2.5546875" style="22" customWidth="1"/>
    <col min="13314" max="13314" width="9.5546875" style="22" customWidth="1"/>
    <col min="13315" max="13315" width="1" style="22" customWidth="1"/>
    <col min="13316" max="13316" width="9.33203125" style="22" customWidth="1"/>
    <col min="13317" max="13317" width="1" style="22" customWidth="1"/>
    <col min="13318" max="13318" width="9.6640625" style="22" customWidth="1"/>
    <col min="13319" max="13319" width="1" style="22" customWidth="1"/>
    <col min="13320" max="13320" width="9.109375" style="22"/>
    <col min="13321" max="13321" width="1" style="22" customWidth="1"/>
    <col min="13322" max="13322" width="9.109375" style="22"/>
    <col min="13323" max="13323" width="2" style="22" customWidth="1"/>
    <col min="13324" max="13324" width="11.109375" style="22" customWidth="1"/>
    <col min="13325" max="13325" width="2" style="22" customWidth="1"/>
    <col min="13326" max="13326" width="11.109375" style="22" customWidth="1"/>
    <col min="13327" max="13327" width="2" style="22" customWidth="1"/>
    <col min="13328" max="13328" width="11.109375" style="22" customWidth="1"/>
    <col min="13329" max="13330" width="1" style="22" customWidth="1"/>
    <col min="13331" max="13331" width="11.109375" style="22" customWidth="1"/>
    <col min="13332" max="13332" width="1.44140625" style="22" customWidth="1"/>
    <col min="13333" max="13333" width="11.109375" style="22" customWidth="1"/>
    <col min="13334" max="13335" width="1" style="22" customWidth="1"/>
    <col min="13336" max="13336" width="11.109375" style="22" customWidth="1"/>
    <col min="13337" max="13337" width="1.44140625" style="22" customWidth="1"/>
    <col min="13338" max="13338" width="11.109375" style="22" customWidth="1"/>
    <col min="13339" max="13339" width="1" style="22" customWidth="1"/>
    <col min="13340" max="13340" width="1.33203125" style="22" customWidth="1"/>
    <col min="13341" max="13360" width="0" style="22" hidden="1" customWidth="1"/>
    <col min="13361" max="13361" width="10.6640625" style="22" customWidth="1"/>
    <col min="13362" max="13362" width="1.33203125" style="22" customWidth="1"/>
    <col min="13363" max="13363" width="9.109375" style="22" customWidth="1"/>
    <col min="13364" max="13365" width="1" style="22" customWidth="1"/>
    <col min="13366" max="13366" width="11.109375" style="22" customWidth="1"/>
    <col min="13367" max="13367" width="1" style="22" customWidth="1"/>
    <col min="13368" max="13368" width="9.109375" style="22" customWidth="1"/>
    <col min="13369" max="13369" width="1" style="22" customWidth="1"/>
    <col min="13370" max="13568" width="9.109375" style="22"/>
    <col min="13569" max="13569" width="2.5546875" style="22" customWidth="1"/>
    <col min="13570" max="13570" width="9.5546875" style="22" customWidth="1"/>
    <col min="13571" max="13571" width="1" style="22" customWidth="1"/>
    <col min="13572" max="13572" width="9.33203125" style="22" customWidth="1"/>
    <col min="13573" max="13573" width="1" style="22" customWidth="1"/>
    <col min="13574" max="13574" width="9.6640625" style="22" customWidth="1"/>
    <col min="13575" max="13575" width="1" style="22" customWidth="1"/>
    <col min="13576" max="13576" width="9.109375" style="22"/>
    <col min="13577" max="13577" width="1" style="22" customWidth="1"/>
    <col min="13578" max="13578" width="9.109375" style="22"/>
    <col min="13579" max="13579" width="2" style="22" customWidth="1"/>
    <col min="13580" max="13580" width="11.109375" style="22" customWidth="1"/>
    <col min="13581" max="13581" width="2" style="22" customWidth="1"/>
    <col min="13582" max="13582" width="11.109375" style="22" customWidth="1"/>
    <col min="13583" max="13583" width="2" style="22" customWidth="1"/>
    <col min="13584" max="13584" width="11.109375" style="22" customWidth="1"/>
    <col min="13585" max="13586" width="1" style="22" customWidth="1"/>
    <col min="13587" max="13587" width="11.109375" style="22" customWidth="1"/>
    <col min="13588" max="13588" width="1.44140625" style="22" customWidth="1"/>
    <col min="13589" max="13589" width="11.109375" style="22" customWidth="1"/>
    <col min="13590" max="13591" width="1" style="22" customWidth="1"/>
    <col min="13592" max="13592" width="11.109375" style="22" customWidth="1"/>
    <col min="13593" max="13593" width="1.44140625" style="22" customWidth="1"/>
    <col min="13594" max="13594" width="11.109375" style="22" customWidth="1"/>
    <col min="13595" max="13595" width="1" style="22" customWidth="1"/>
    <col min="13596" max="13596" width="1.33203125" style="22" customWidth="1"/>
    <col min="13597" max="13616" width="0" style="22" hidden="1" customWidth="1"/>
    <col min="13617" max="13617" width="10.6640625" style="22" customWidth="1"/>
    <col min="13618" max="13618" width="1.33203125" style="22" customWidth="1"/>
    <col min="13619" max="13619" width="9.109375" style="22" customWidth="1"/>
    <col min="13620" max="13621" width="1" style="22" customWidth="1"/>
    <col min="13622" max="13622" width="11.109375" style="22" customWidth="1"/>
    <col min="13623" max="13623" width="1" style="22" customWidth="1"/>
    <col min="13624" max="13624" width="9.109375" style="22" customWidth="1"/>
    <col min="13625" max="13625" width="1" style="22" customWidth="1"/>
    <col min="13626" max="13824" width="9.109375" style="22"/>
    <col min="13825" max="13825" width="2.5546875" style="22" customWidth="1"/>
    <col min="13826" max="13826" width="9.5546875" style="22" customWidth="1"/>
    <col min="13827" max="13827" width="1" style="22" customWidth="1"/>
    <col min="13828" max="13828" width="9.33203125" style="22" customWidth="1"/>
    <col min="13829" max="13829" width="1" style="22" customWidth="1"/>
    <col min="13830" max="13830" width="9.6640625" style="22" customWidth="1"/>
    <col min="13831" max="13831" width="1" style="22" customWidth="1"/>
    <col min="13832" max="13832" width="9.109375" style="22"/>
    <col min="13833" max="13833" width="1" style="22" customWidth="1"/>
    <col min="13834" max="13834" width="9.109375" style="22"/>
    <col min="13835" max="13835" width="2" style="22" customWidth="1"/>
    <col min="13836" max="13836" width="11.109375" style="22" customWidth="1"/>
    <col min="13837" max="13837" width="2" style="22" customWidth="1"/>
    <col min="13838" max="13838" width="11.109375" style="22" customWidth="1"/>
    <col min="13839" max="13839" width="2" style="22" customWidth="1"/>
    <col min="13840" max="13840" width="11.109375" style="22" customWidth="1"/>
    <col min="13841" max="13842" width="1" style="22" customWidth="1"/>
    <col min="13843" max="13843" width="11.109375" style="22" customWidth="1"/>
    <col min="13844" max="13844" width="1.44140625" style="22" customWidth="1"/>
    <col min="13845" max="13845" width="11.109375" style="22" customWidth="1"/>
    <col min="13846" max="13847" width="1" style="22" customWidth="1"/>
    <col min="13848" max="13848" width="11.109375" style="22" customWidth="1"/>
    <col min="13849" max="13849" width="1.44140625" style="22" customWidth="1"/>
    <col min="13850" max="13850" width="11.109375" style="22" customWidth="1"/>
    <col min="13851" max="13851" width="1" style="22" customWidth="1"/>
    <col min="13852" max="13852" width="1.33203125" style="22" customWidth="1"/>
    <col min="13853" max="13872" width="0" style="22" hidden="1" customWidth="1"/>
    <col min="13873" max="13873" width="10.6640625" style="22" customWidth="1"/>
    <col min="13874" max="13874" width="1.33203125" style="22" customWidth="1"/>
    <col min="13875" max="13875" width="9.109375" style="22" customWidth="1"/>
    <col min="13876" max="13877" width="1" style="22" customWidth="1"/>
    <col min="13878" max="13878" width="11.109375" style="22" customWidth="1"/>
    <col min="13879" max="13879" width="1" style="22" customWidth="1"/>
    <col min="13880" max="13880" width="9.109375" style="22" customWidth="1"/>
    <col min="13881" max="13881" width="1" style="22" customWidth="1"/>
    <col min="13882" max="14080" width="9.109375" style="22"/>
    <col min="14081" max="14081" width="2.5546875" style="22" customWidth="1"/>
    <col min="14082" max="14082" width="9.5546875" style="22" customWidth="1"/>
    <col min="14083" max="14083" width="1" style="22" customWidth="1"/>
    <col min="14084" max="14084" width="9.33203125" style="22" customWidth="1"/>
    <col min="14085" max="14085" width="1" style="22" customWidth="1"/>
    <col min="14086" max="14086" width="9.6640625" style="22" customWidth="1"/>
    <col min="14087" max="14087" width="1" style="22" customWidth="1"/>
    <col min="14088" max="14088" width="9.109375" style="22"/>
    <col min="14089" max="14089" width="1" style="22" customWidth="1"/>
    <col min="14090" max="14090" width="9.109375" style="22"/>
    <col min="14091" max="14091" width="2" style="22" customWidth="1"/>
    <col min="14092" max="14092" width="11.109375" style="22" customWidth="1"/>
    <col min="14093" max="14093" width="2" style="22" customWidth="1"/>
    <col min="14094" max="14094" width="11.109375" style="22" customWidth="1"/>
    <col min="14095" max="14095" width="2" style="22" customWidth="1"/>
    <col min="14096" max="14096" width="11.109375" style="22" customWidth="1"/>
    <col min="14097" max="14098" width="1" style="22" customWidth="1"/>
    <col min="14099" max="14099" width="11.109375" style="22" customWidth="1"/>
    <col min="14100" max="14100" width="1.44140625" style="22" customWidth="1"/>
    <col min="14101" max="14101" width="11.109375" style="22" customWidth="1"/>
    <col min="14102" max="14103" width="1" style="22" customWidth="1"/>
    <col min="14104" max="14104" width="11.109375" style="22" customWidth="1"/>
    <col min="14105" max="14105" width="1.44140625" style="22" customWidth="1"/>
    <col min="14106" max="14106" width="11.109375" style="22" customWidth="1"/>
    <col min="14107" max="14107" width="1" style="22" customWidth="1"/>
    <col min="14108" max="14108" width="1.33203125" style="22" customWidth="1"/>
    <col min="14109" max="14128" width="0" style="22" hidden="1" customWidth="1"/>
    <col min="14129" max="14129" width="10.6640625" style="22" customWidth="1"/>
    <col min="14130" max="14130" width="1.33203125" style="22" customWidth="1"/>
    <col min="14131" max="14131" width="9.109375" style="22" customWidth="1"/>
    <col min="14132" max="14133" width="1" style="22" customWidth="1"/>
    <col min="14134" max="14134" width="11.109375" style="22" customWidth="1"/>
    <col min="14135" max="14135" width="1" style="22" customWidth="1"/>
    <col min="14136" max="14136" width="9.109375" style="22" customWidth="1"/>
    <col min="14137" max="14137" width="1" style="22" customWidth="1"/>
    <col min="14138" max="14336" width="9.109375" style="22"/>
    <col min="14337" max="14337" width="2.5546875" style="22" customWidth="1"/>
    <col min="14338" max="14338" width="9.5546875" style="22" customWidth="1"/>
    <col min="14339" max="14339" width="1" style="22" customWidth="1"/>
    <col min="14340" max="14340" width="9.33203125" style="22" customWidth="1"/>
    <col min="14341" max="14341" width="1" style="22" customWidth="1"/>
    <col min="14342" max="14342" width="9.6640625" style="22" customWidth="1"/>
    <col min="14343" max="14343" width="1" style="22" customWidth="1"/>
    <col min="14344" max="14344" width="9.109375" style="22"/>
    <col min="14345" max="14345" width="1" style="22" customWidth="1"/>
    <col min="14346" max="14346" width="9.109375" style="22"/>
    <col min="14347" max="14347" width="2" style="22" customWidth="1"/>
    <col min="14348" max="14348" width="11.109375" style="22" customWidth="1"/>
    <col min="14349" max="14349" width="2" style="22" customWidth="1"/>
    <col min="14350" max="14350" width="11.109375" style="22" customWidth="1"/>
    <col min="14351" max="14351" width="2" style="22" customWidth="1"/>
    <col min="14352" max="14352" width="11.109375" style="22" customWidth="1"/>
    <col min="14353" max="14354" width="1" style="22" customWidth="1"/>
    <col min="14355" max="14355" width="11.109375" style="22" customWidth="1"/>
    <col min="14356" max="14356" width="1.44140625" style="22" customWidth="1"/>
    <col min="14357" max="14357" width="11.109375" style="22" customWidth="1"/>
    <col min="14358" max="14359" width="1" style="22" customWidth="1"/>
    <col min="14360" max="14360" width="11.109375" style="22" customWidth="1"/>
    <col min="14361" max="14361" width="1.44140625" style="22" customWidth="1"/>
    <col min="14362" max="14362" width="11.109375" style="22" customWidth="1"/>
    <col min="14363" max="14363" width="1" style="22" customWidth="1"/>
    <col min="14364" max="14364" width="1.33203125" style="22" customWidth="1"/>
    <col min="14365" max="14384" width="0" style="22" hidden="1" customWidth="1"/>
    <col min="14385" max="14385" width="10.6640625" style="22" customWidth="1"/>
    <col min="14386" max="14386" width="1.33203125" style="22" customWidth="1"/>
    <col min="14387" max="14387" width="9.109375" style="22" customWidth="1"/>
    <col min="14388" max="14389" width="1" style="22" customWidth="1"/>
    <col min="14390" max="14390" width="11.109375" style="22" customWidth="1"/>
    <col min="14391" max="14391" width="1" style="22" customWidth="1"/>
    <col min="14392" max="14392" width="9.109375" style="22" customWidth="1"/>
    <col min="14393" max="14393" width="1" style="22" customWidth="1"/>
    <col min="14394" max="14592" width="9.109375" style="22"/>
    <col min="14593" max="14593" width="2.5546875" style="22" customWidth="1"/>
    <col min="14594" max="14594" width="9.5546875" style="22" customWidth="1"/>
    <col min="14595" max="14595" width="1" style="22" customWidth="1"/>
    <col min="14596" max="14596" width="9.33203125" style="22" customWidth="1"/>
    <col min="14597" max="14597" width="1" style="22" customWidth="1"/>
    <col min="14598" max="14598" width="9.6640625" style="22" customWidth="1"/>
    <col min="14599" max="14599" width="1" style="22" customWidth="1"/>
    <col min="14600" max="14600" width="9.109375" style="22"/>
    <col min="14601" max="14601" width="1" style="22" customWidth="1"/>
    <col min="14602" max="14602" width="9.109375" style="22"/>
    <col min="14603" max="14603" width="2" style="22" customWidth="1"/>
    <col min="14604" max="14604" width="11.109375" style="22" customWidth="1"/>
    <col min="14605" max="14605" width="2" style="22" customWidth="1"/>
    <col min="14606" max="14606" width="11.109375" style="22" customWidth="1"/>
    <col min="14607" max="14607" width="2" style="22" customWidth="1"/>
    <col min="14608" max="14608" width="11.109375" style="22" customWidth="1"/>
    <col min="14609" max="14610" width="1" style="22" customWidth="1"/>
    <col min="14611" max="14611" width="11.109375" style="22" customWidth="1"/>
    <col min="14612" max="14612" width="1.44140625" style="22" customWidth="1"/>
    <col min="14613" max="14613" width="11.109375" style="22" customWidth="1"/>
    <col min="14614" max="14615" width="1" style="22" customWidth="1"/>
    <col min="14616" max="14616" width="11.109375" style="22" customWidth="1"/>
    <col min="14617" max="14617" width="1.44140625" style="22" customWidth="1"/>
    <col min="14618" max="14618" width="11.109375" style="22" customWidth="1"/>
    <col min="14619" max="14619" width="1" style="22" customWidth="1"/>
    <col min="14620" max="14620" width="1.33203125" style="22" customWidth="1"/>
    <col min="14621" max="14640" width="0" style="22" hidden="1" customWidth="1"/>
    <col min="14641" max="14641" width="10.6640625" style="22" customWidth="1"/>
    <col min="14642" max="14642" width="1.33203125" style="22" customWidth="1"/>
    <col min="14643" max="14643" width="9.109375" style="22" customWidth="1"/>
    <col min="14644" max="14645" width="1" style="22" customWidth="1"/>
    <col min="14646" max="14646" width="11.109375" style="22" customWidth="1"/>
    <col min="14647" max="14647" width="1" style="22" customWidth="1"/>
    <col min="14648" max="14648" width="9.109375" style="22" customWidth="1"/>
    <col min="14649" max="14649" width="1" style="22" customWidth="1"/>
    <col min="14650" max="14848" width="9.109375" style="22"/>
    <col min="14849" max="14849" width="2.5546875" style="22" customWidth="1"/>
    <col min="14850" max="14850" width="9.5546875" style="22" customWidth="1"/>
    <col min="14851" max="14851" width="1" style="22" customWidth="1"/>
    <col min="14852" max="14852" width="9.33203125" style="22" customWidth="1"/>
    <col min="14853" max="14853" width="1" style="22" customWidth="1"/>
    <col min="14854" max="14854" width="9.6640625" style="22" customWidth="1"/>
    <col min="14855" max="14855" width="1" style="22" customWidth="1"/>
    <col min="14856" max="14856" width="9.109375" style="22"/>
    <col min="14857" max="14857" width="1" style="22" customWidth="1"/>
    <col min="14858" max="14858" width="9.109375" style="22"/>
    <col min="14859" max="14859" width="2" style="22" customWidth="1"/>
    <col min="14860" max="14860" width="11.109375" style="22" customWidth="1"/>
    <col min="14861" max="14861" width="2" style="22" customWidth="1"/>
    <col min="14862" max="14862" width="11.109375" style="22" customWidth="1"/>
    <col min="14863" max="14863" width="2" style="22" customWidth="1"/>
    <col min="14864" max="14864" width="11.109375" style="22" customWidth="1"/>
    <col min="14865" max="14866" width="1" style="22" customWidth="1"/>
    <col min="14867" max="14867" width="11.109375" style="22" customWidth="1"/>
    <col min="14868" max="14868" width="1.44140625" style="22" customWidth="1"/>
    <col min="14869" max="14869" width="11.109375" style="22" customWidth="1"/>
    <col min="14870" max="14871" width="1" style="22" customWidth="1"/>
    <col min="14872" max="14872" width="11.109375" style="22" customWidth="1"/>
    <col min="14873" max="14873" width="1.44140625" style="22" customWidth="1"/>
    <col min="14874" max="14874" width="11.109375" style="22" customWidth="1"/>
    <col min="14875" max="14875" width="1" style="22" customWidth="1"/>
    <col min="14876" max="14876" width="1.33203125" style="22" customWidth="1"/>
    <col min="14877" max="14896" width="0" style="22" hidden="1" customWidth="1"/>
    <col min="14897" max="14897" width="10.6640625" style="22" customWidth="1"/>
    <col min="14898" max="14898" width="1.33203125" style="22" customWidth="1"/>
    <col min="14899" max="14899" width="9.109375" style="22" customWidth="1"/>
    <col min="14900" max="14901" width="1" style="22" customWidth="1"/>
    <col min="14902" max="14902" width="11.109375" style="22" customWidth="1"/>
    <col min="14903" max="14903" width="1" style="22" customWidth="1"/>
    <col min="14904" max="14904" width="9.109375" style="22" customWidth="1"/>
    <col min="14905" max="14905" width="1" style="22" customWidth="1"/>
    <col min="14906" max="15104" width="9.109375" style="22"/>
    <col min="15105" max="15105" width="2.5546875" style="22" customWidth="1"/>
    <col min="15106" max="15106" width="9.5546875" style="22" customWidth="1"/>
    <col min="15107" max="15107" width="1" style="22" customWidth="1"/>
    <col min="15108" max="15108" width="9.33203125" style="22" customWidth="1"/>
    <col min="15109" max="15109" width="1" style="22" customWidth="1"/>
    <col min="15110" max="15110" width="9.6640625" style="22" customWidth="1"/>
    <col min="15111" max="15111" width="1" style="22" customWidth="1"/>
    <col min="15112" max="15112" width="9.109375" style="22"/>
    <col min="15113" max="15113" width="1" style="22" customWidth="1"/>
    <col min="15114" max="15114" width="9.109375" style="22"/>
    <col min="15115" max="15115" width="2" style="22" customWidth="1"/>
    <col min="15116" max="15116" width="11.109375" style="22" customWidth="1"/>
    <col min="15117" max="15117" width="2" style="22" customWidth="1"/>
    <col min="15118" max="15118" width="11.109375" style="22" customWidth="1"/>
    <col min="15119" max="15119" width="2" style="22" customWidth="1"/>
    <col min="15120" max="15120" width="11.109375" style="22" customWidth="1"/>
    <col min="15121" max="15122" width="1" style="22" customWidth="1"/>
    <col min="15123" max="15123" width="11.109375" style="22" customWidth="1"/>
    <col min="15124" max="15124" width="1.44140625" style="22" customWidth="1"/>
    <col min="15125" max="15125" width="11.109375" style="22" customWidth="1"/>
    <col min="15126" max="15127" width="1" style="22" customWidth="1"/>
    <col min="15128" max="15128" width="11.109375" style="22" customWidth="1"/>
    <col min="15129" max="15129" width="1.44140625" style="22" customWidth="1"/>
    <col min="15130" max="15130" width="11.109375" style="22" customWidth="1"/>
    <col min="15131" max="15131" width="1" style="22" customWidth="1"/>
    <col min="15132" max="15132" width="1.33203125" style="22" customWidth="1"/>
    <col min="15133" max="15152" width="0" style="22" hidden="1" customWidth="1"/>
    <col min="15153" max="15153" width="10.6640625" style="22" customWidth="1"/>
    <col min="15154" max="15154" width="1.33203125" style="22" customWidth="1"/>
    <col min="15155" max="15155" width="9.109375" style="22" customWidth="1"/>
    <col min="15156" max="15157" width="1" style="22" customWidth="1"/>
    <col min="15158" max="15158" width="11.109375" style="22" customWidth="1"/>
    <col min="15159" max="15159" width="1" style="22" customWidth="1"/>
    <col min="15160" max="15160" width="9.109375" style="22" customWidth="1"/>
    <col min="15161" max="15161" width="1" style="22" customWidth="1"/>
    <col min="15162" max="15360" width="9.109375" style="22"/>
    <col min="15361" max="15361" width="2.5546875" style="22" customWidth="1"/>
    <col min="15362" max="15362" width="9.5546875" style="22" customWidth="1"/>
    <col min="15363" max="15363" width="1" style="22" customWidth="1"/>
    <col min="15364" max="15364" width="9.33203125" style="22" customWidth="1"/>
    <col min="15365" max="15365" width="1" style="22" customWidth="1"/>
    <col min="15366" max="15366" width="9.6640625" style="22" customWidth="1"/>
    <col min="15367" max="15367" width="1" style="22" customWidth="1"/>
    <col min="15368" max="15368" width="9.109375" style="22"/>
    <col min="15369" max="15369" width="1" style="22" customWidth="1"/>
    <col min="15370" max="15370" width="9.109375" style="22"/>
    <col min="15371" max="15371" width="2" style="22" customWidth="1"/>
    <col min="15372" max="15372" width="11.109375" style="22" customWidth="1"/>
    <col min="15373" max="15373" width="2" style="22" customWidth="1"/>
    <col min="15374" max="15374" width="11.109375" style="22" customWidth="1"/>
    <col min="15375" max="15375" width="2" style="22" customWidth="1"/>
    <col min="15376" max="15376" width="11.109375" style="22" customWidth="1"/>
    <col min="15377" max="15378" width="1" style="22" customWidth="1"/>
    <col min="15379" max="15379" width="11.109375" style="22" customWidth="1"/>
    <col min="15380" max="15380" width="1.44140625" style="22" customWidth="1"/>
    <col min="15381" max="15381" width="11.109375" style="22" customWidth="1"/>
    <col min="15382" max="15383" width="1" style="22" customWidth="1"/>
    <col min="15384" max="15384" width="11.109375" style="22" customWidth="1"/>
    <col min="15385" max="15385" width="1.44140625" style="22" customWidth="1"/>
    <col min="15386" max="15386" width="11.109375" style="22" customWidth="1"/>
    <col min="15387" max="15387" width="1" style="22" customWidth="1"/>
    <col min="15388" max="15388" width="1.33203125" style="22" customWidth="1"/>
    <col min="15389" max="15408" width="0" style="22" hidden="1" customWidth="1"/>
    <col min="15409" max="15409" width="10.6640625" style="22" customWidth="1"/>
    <col min="15410" max="15410" width="1.33203125" style="22" customWidth="1"/>
    <col min="15411" max="15411" width="9.109375" style="22" customWidth="1"/>
    <col min="15412" max="15413" width="1" style="22" customWidth="1"/>
    <col min="15414" max="15414" width="11.109375" style="22" customWidth="1"/>
    <col min="15415" max="15415" width="1" style="22" customWidth="1"/>
    <col min="15416" max="15416" width="9.109375" style="22" customWidth="1"/>
    <col min="15417" max="15417" width="1" style="22" customWidth="1"/>
    <col min="15418" max="15616" width="9.109375" style="22"/>
    <col min="15617" max="15617" width="2.5546875" style="22" customWidth="1"/>
    <col min="15618" max="15618" width="9.5546875" style="22" customWidth="1"/>
    <col min="15619" max="15619" width="1" style="22" customWidth="1"/>
    <col min="15620" max="15620" width="9.33203125" style="22" customWidth="1"/>
    <col min="15621" max="15621" width="1" style="22" customWidth="1"/>
    <col min="15622" max="15622" width="9.6640625" style="22" customWidth="1"/>
    <col min="15623" max="15623" width="1" style="22" customWidth="1"/>
    <col min="15624" max="15624" width="9.109375" style="22"/>
    <col min="15625" max="15625" width="1" style="22" customWidth="1"/>
    <col min="15626" max="15626" width="9.109375" style="22"/>
    <col min="15627" max="15627" width="2" style="22" customWidth="1"/>
    <col min="15628" max="15628" width="11.109375" style="22" customWidth="1"/>
    <col min="15629" max="15629" width="2" style="22" customWidth="1"/>
    <col min="15630" max="15630" width="11.109375" style="22" customWidth="1"/>
    <col min="15631" max="15631" width="2" style="22" customWidth="1"/>
    <col min="15632" max="15632" width="11.109375" style="22" customWidth="1"/>
    <col min="15633" max="15634" width="1" style="22" customWidth="1"/>
    <col min="15635" max="15635" width="11.109375" style="22" customWidth="1"/>
    <col min="15636" max="15636" width="1.44140625" style="22" customWidth="1"/>
    <col min="15637" max="15637" width="11.109375" style="22" customWidth="1"/>
    <col min="15638" max="15639" width="1" style="22" customWidth="1"/>
    <col min="15640" max="15640" width="11.109375" style="22" customWidth="1"/>
    <col min="15641" max="15641" width="1.44140625" style="22" customWidth="1"/>
    <col min="15642" max="15642" width="11.109375" style="22" customWidth="1"/>
    <col min="15643" max="15643" width="1" style="22" customWidth="1"/>
    <col min="15644" max="15644" width="1.33203125" style="22" customWidth="1"/>
    <col min="15645" max="15664" width="0" style="22" hidden="1" customWidth="1"/>
    <col min="15665" max="15665" width="10.6640625" style="22" customWidth="1"/>
    <col min="15666" max="15666" width="1.33203125" style="22" customWidth="1"/>
    <col min="15667" max="15667" width="9.109375" style="22" customWidth="1"/>
    <col min="15668" max="15669" width="1" style="22" customWidth="1"/>
    <col min="15670" max="15670" width="11.109375" style="22" customWidth="1"/>
    <col min="15671" max="15671" width="1" style="22" customWidth="1"/>
    <col min="15672" max="15672" width="9.109375" style="22" customWidth="1"/>
    <col min="15673" max="15673" width="1" style="22" customWidth="1"/>
    <col min="15674" max="15872" width="9.109375" style="22"/>
    <col min="15873" max="15873" width="2.5546875" style="22" customWidth="1"/>
    <col min="15874" max="15874" width="9.5546875" style="22" customWidth="1"/>
    <col min="15875" max="15875" width="1" style="22" customWidth="1"/>
    <col min="15876" max="15876" width="9.33203125" style="22" customWidth="1"/>
    <col min="15877" max="15877" width="1" style="22" customWidth="1"/>
    <col min="15878" max="15878" width="9.6640625" style="22" customWidth="1"/>
    <col min="15879" max="15879" width="1" style="22" customWidth="1"/>
    <col min="15880" max="15880" width="9.109375" style="22"/>
    <col min="15881" max="15881" width="1" style="22" customWidth="1"/>
    <col min="15882" max="15882" width="9.109375" style="22"/>
    <col min="15883" max="15883" width="2" style="22" customWidth="1"/>
    <col min="15884" max="15884" width="11.109375" style="22" customWidth="1"/>
    <col min="15885" max="15885" width="2" style="22" customWidth="1"/>
    <col min="15886" max="15886" width="11.109375" style="22" customWidth="1"/>
    <col min="15887" max="15887" width="2" style="22" customWidth="1"/>
    <col min="15888" max="15888" width="11.109375" style="22" customWidth="1"/>
    <col min="15889" max="15890" width="1" style="22" customWidth="1"/>
    <col min="15891" max="15891" width="11.109375" style="22" customWidth="1"/>
    <col min="15892" max="15892" width="1.44140625" style="22" customWidth="1"/>
    <col min="15893" max="15893" width="11.109375" style="22" customWidth="1"/>
    <col min="15894" max="15895" width="1" style="22" customWidth="1"/>
    <col min="15896" max="15896" width="11.109375" style="22" customWidth="1"/>
    <col min="15897" max="15897" width="1.44140625" style="22" customWidth="1"/>
    <col min="15898" max="15898" width="11.109375" style="22" customWidth="1"/>
    <col min="15899" max="15899" width="1" style="22" customWidth="1"/>
    <col min="15900" max="15900" width="1.33203125" style="22" customWidth="1"/>
    <col min="15901" max="15920" width="0" style="22" hidden="1" customWidth="1"/>
    <col min="15921" max="15921" width="10.6640625" style="22" customWidth="1"/>
    <col min="15922" max="15922" width="1.33203125" style="22" customWidth="1"/>
    <col min="15923" max="15923" width="9.109375" style="22" customWidth="1"/>
    <col min="15924" max="15925" width="1" style="22" customWidth="1"/>
    <col min="15926" max="15926" width="11.109375" style="22" customWidth="1"/>
    <col min="15927" max="15927" width="1" style="22" customWidth="1"/>
    <col min="15928" max="15928" width="9.109375" style="22" customWidth="1"/>
    <col min="15929" max="15929" width="1" style="22" customWidth="1"/>
    <col min="15930" max="16128" width="9.109375" style="22"/>
    <col min="16129" max="16129" width="2.5546875" style="22" customWidth="1"/>
    <col min="16130" max="16130" width="9.5546875" style="22" customWidth="1"/>
    <col min="16131" max="16131" width="1" style="22" customWidth="1"/>
    <col min="16132" max="16132" width="9.33203125" style="22" customWidth="1"/>
    <col min="16133" max="16133" width="1" style="22" customWidth="1"/>
    <col min="16134" max="16134" width="9.6640625" style="22" customWidth="1"/>
    <col min="16135" max="16135" width="1" style="22" customWidth="1"/>
    <col min="16136" max="16136" width="9.109375" style="22"/>
    <col min="16137" max="16137" width="1" style="22" customWidth="1"/>
    <col min="16138" max="16138" width="9.109375" style="22"/>
    <col min="16139" max="16139" width="2" style="22" customWidth="1"/>
    <col min="16140" max="16140" width="11.109375" style="22" customWidth="1"/>
    <col min="16141" max="16141" width="2" style="22" customWidth="1"/>
    <col min="16142" max="16142" width="11.109375" style="22" customWidth="1"/>
    <col min="16143" max="16143" width="2" style="22" customWidth="1"/>
    <col min="16144" max="16144" width="11.109375" style="22" customWidth="1"/>
    <col min="16145" max="16146" width="1" style="22" customWidth="1"/>
    <col min="16147" max="16147" width="11.109375" style="22" customWidth="1"/>
    <col min="16148" max="16148" width="1.44140625" style="22" customWidth="1"/>
    <col min="16149" max="16149" width="11.109375" style="22" customWidth="1"/>
    <col min="16150" max="16151" width="1" style="22" customWidth="1"/>
    <col min="16152" max="16152" width="11.109375" style="22" customWidth="1"/>
    <col min="16153" max="16153" width="1.44140625" style="22" customWidth="1"/>
    <col min="16154" max="16154" width="11.109375" style="22" customWidth="1"/>
    <col min="16155" max="16155" width="1" style="22" customWidth="1"/>
    <col min="16156" max="16156" width="1.33203125" style="22" customWidth="1"/>
    <col min="16157" max="16176" width="0" style="22" hidden="1" customWidth="1"/>
    <col min="16177" max="16177" width="10.6640625" style="22" customWidth="1"/>
    <col min="16178" max="16178" width="1.33203125" style="22" customWidth="1"/>
    <col min="16179" max="16179" width="9.109375" style="22" customWidth="1"/>
    <col min="16180" max="16181" width="1" style="22" customWidth="1"/>
    <col min="16182" max="16182" width="11.109375" style="22" customWidth="1"/>
    <col min="16183" max="16183" width="1" style="22" customWidth="1"/>
    <col min="16184" max="16184" width="9.109375" style="22" customWidth="1"/>
    <col min="16185" max="16185" width="1" style="22" customWidth="1"/>
    <col min="16186" max="16384" width="9.109375" style="22"/>
  </cols>
  <sheetData>
    <row r="1" spans="1:68" ht="26.25" customHeight="1" x14ac:dyDescent="0.5">
      <c r="A1" s="20"/>
      <c r="B1" s="225" t="s">
        <v>124</v>
      </c>
      <c r="C1" s="225"/>
      <c r="D1" s="225"/>
      <c r="E1" s="225"/>
      <c r="F1" s="225"/>
      <c r="G1" s="225"/>
      <c r="H1" s="225"/>
      <c r="I1" s="225"/>
      <c r="J1" s="225"/>
      <c r="K1" s="225"/>
      <c r="L1" s="225"/>
      <c r="M1" s="225"/>
      <c r="N1" s="225"/>
      <c r="O1" s="225"/>
      <c r="P1" s="225"/>
      <c r="Q1" s="225"/>
      <c r="R1" s="225"/>
      <c r="S1" s="225"/>
      <c r="T1" s="225"/>
      <c r="U1" s="225"/>
      <c r="V1" s="225"/>
      <c r="W1" s="225"/>
      <c r="X1" s="225"/>
      <c r="Y1" s="225"/>
      <c r="Z1" s="225"/>
      <c r="AA1" s="225"/>
      <c r="AB1" s="225"/>
      <c r="AC1" s="19"/>
      <c r="AD1" s="75"/>
      <c r="AE1" s="75"/>
      <c r="AF1" s="75"/>
      <c r="AG1" s="19"/>
      <c r="AH1" s="19"/>
      <c r="AI1" s="19"/>
      <c r="AJ1" s="19"/>
      <c r="AK1" s="19"/>
      <c r="AL1" s="19"/>
      <c r="AM1" s="76" t="e">
        <f>DATE(X4,AK4,1)</f>
        <v>#N/A</v>
      </c>
      <c r="AN1" s="19"/>
      <c r="AO1" s="19"/>
      <c r="AP1" s="19"/>
      <c r="AQ1" s="20"/>
      <c r="AR1" s="20"/>
      <c r="AS1" s="20"/>
      <c r="AT1" s="20"/>
      <c r="AU1" s="20"/>
      <c r="AV1" s="21"/>
      <c r="AW1" s="21"/>
      <c r="AX1" s="21"/>
      <c r="AY1" s="21"/>
      <c r="AZ1" s="21"/>
      <c r="BA1" s="21"/>
      <c r="BB1" s="21"/>
      <c r="BC1" s="21"/>
      <c r="BD1" s="21"/>
      <c r="BE1" s="21"/>
      <c r="BF1" s="21"/>
      <c r="BG1" s="20"/>
      <c r="BH1" s="20"/>
      <c r="BI1" s="20"/>
      <c r="BJ1" s="20"/>
      <c r="BK1" s="20"/>
      <c r="BL1" s="20"/>
      <c r="BM1" s="20"/>
      <c r="BN1" s="20"/>
      <c r="BO1" s="20"/>
      <c r="BP1" s="20"/>
    </row>
    <row r="2" spans="1:68" ht="21" customHeight="1" x14ac:dyDescent="0.4">
      <c r="A2" s="20"/>
      <c r="B2" s="226" t="s">
        <v>24</v>
      </c>
      <c r="C2" s="226"/>
      <c r="D2" s="226"/>
      <c r="E2" s="226"/>
      <c r="F2" s="226"/>
      <c r="G2" s="226"/>
      <c r="H2" s="226"/>
      <c r="I2" s="226"/>
      <c r="J2" s="226"/>
      <c r="K2" s="226"/>
      <c r="L2" s="226"/>
      <c r="M2" s="226"/>
      <c r="N2" s="226"/>
      <c r="O2" s="226"/>
      <c r="P2" s="226"/>
      <c r="Q2" s="226"/>
      <c r="R2" s="226"/>
      <c r="S2" s="226"/>
      <c r="T2" s="226"/>
      <c r="U2" s="226"/>
      <c r="V2" s="226"/>
      <c r="W2" s="226"/>
      <c r="X2" s="226"/>
      <c r="Y2" s="226"/>
      <c r="Z2" s="226"/>
      <c r="AA2" s="226"/>
      <c r="AB2" s="226"/>
      <c r="AC2" s="23"/>
      <c r="AD2" s="77"/>
      <c r="AE2" s="78" t="b">
        <v>0</v>
      </c>
      <c r="AF2" s="79"/>
      <c r="AG2" s="23"/>
      <c r="AH2" s="23"/>
      <c r="AI2" s="23"/>
      <c r="AJ2" s="23"/>
      <c r="AK2" s="23"/>
      <c r="AL2" s="23"/>
      <c r="AM2" s="23"/>
      <c r="AN2" s="23"/>
      <c r="AO2" s="80" t="s">
        <v>80</v>
      </c>
      <c r="AP2" s="80"/>
      <c r="AQ2" s="20"/>
      <c r="AR2" s="20"/>
      <c r="AS2" s="20"/>
      <c r="AT2" s="20"/>
      <c r="AU2" s="20"/>
      <c r="AV2" s="21"/>
      <c r="AW2" s="21"/>
      <c r="AX2" s="21"/>
      <c r="AY2" s="21"/>
      <c r="AZ2" s="21"/>
      <c r="BA2" s="21"/>
      <c r="BB2" s="21"/>
      <c r="BC2" s="21"/>
      <c r="BD2" s="21"/>
      <c r="BE2" s="21"/>
      <c r="BF2" s="21"/>
      <c r="BG2" s="20"/>
      <c r="BH2" s="20"/>
      <c r="BI2" s="20"/>
      <c r="BJ2" s="20"/>
      <c r="BK2" s="20"/>
      <c r="BL2" s="20"/>
      <c r="BM2" s="20"/>
      <c r="BN2" s="20"/>
      <c r="BO2" s="20"/>
      <c r="BP2" s="20"/>
    </row>
    <row r="3" spans="1:68" ht="15" customHeight="1" x14ac:dyDescent="0.3">
      <c r="A3" s="20"/>
      <c r="B3" s="18"/>
      <c r="C3" s="18"/>
      <c r="D3" s="18"/>
      <c r="E3" s="18"/>
      <c r="F3" s="18"/>
      <c r="G3" s="18"/>
      <c r="H3" s="18"/>
      <c r="I3" s="18"/>
      <c r="J3" s="18"/>
      <c r="K3" s="18"/>
      <c r="L3" s="18"/>
      <c r="M3" s="18"/>
      <c r="N3" s="18"/>
      <c r="O3" s="18"/>
      <c r="P3" s="18"/>
      <c r="Q3" s="18"/>
      <c r="R3" s="18"/>
      <c r="S3" s="227"/>
      <c r="T3" s="227"/>
      <c r="U3" s="227"/>
      <c r="V3" s="227"/>
      <c r="W3" s="227"/>
      <c r="X3" s="227"/>
      <c r="Y3" s="18"/>
      <c r="Z3" s="18"/>
      <c r="AA3" s="18"/>
      <c r="AB3" s="18"/>
      <c r="AC3" s="20"/>
      <c r="AD3" s="77"/>
      <c r="AE3" s="81" t="b">
        <v>1</v>
      </c>
      <c r="AF3" s="81" t="b">
        <v>0</v>
      </c>
      <c r="AG3" s="20"/>
      <c r="AH3" s="20"/>
      <c r="AI3" s="20" t="s">
        <v>3</v>
      </c>
      <c r="AJ3" s="20" t="s">
        <v>81</v>
      </c>
      <c r="AK3" s="20"/>
      <c r="AL3" s="20"/>
      <c r="AM3" s="20"/>
      <c r="AN3" s="20"/>
      <c r="AO3" s="82" t="e">
        <f>IF(NOT(AO5=FALSE),AO5, IF(NOT(AO6=FALSE),AO6, IF(NOT(AO7=FALSE),AO7, IF(NOT(AO8=FALSE),AO8, IF(NOT(AO9=FALSE),AO9, IF(NOT(AO10=FALSE),AO10, IF(NOT(AO11=FALSE),AO11)))))))</f>
        <v>#N/A</v>
      </c>
      <c r="AP3" s="82"/>
      <c r="AQ3" s="20"/>
      <c r="AR3" s="20"/>
      <c r="AS3" s="20"/>
      <c r="AT3" s="20"/>
      <c r="AU3" s="20"/>
      <c r="AV3" s="21"/>
      <c r="AW3" s="21"/>
      <c r="AX3" s="21"/>
      <c r="AY3" s="21"/>
      <c r="AZ3" s="21"/>
      <c r="BA3" s="21"/>
      <c r="BB3" s="21"/>
      <c r="BC3" s="21"/>
      <c r="BD3" s="21"/>
      <c r="BE3" s="21"/>
      <c r="BF3" s="21"/>
      <c r="BG3" s="20"/>
      <c r="BH3" s="20"/>
      <c r="BI3" s="20"/>
      <c r="BJ3" s="20"/>
      <c r="BK3" s="20"/>
      <c r="BL3" s="20"/>
      <c r="BM3" s="20"/>
      <c r="BN3" s="20"/>
      <c r="BO3" s="20"/>
      <c r="BP3" s="20"/>
    </row>
    <row r="4" spans="1:68" ht="15" customHeight="1" x14ac:dyDescent="0.3">
      <c r="A4" s="228"/>
      <c r="B4" s="229"/>
      <c r="C4" s="229"/>
      <c r="D4" s="229"/>
      <c r="E4" s="229"/>
      <c r="F4" s="229"/>
      <c r="G4" s="24"/>
      <c r="H4" s="83"/>
      <c r="I4" s="25"/>
      <c r="J4" s="164"/>
      <c r="K4" s="26"/>
      <c r="L4" s="27"/>
      <c r="M4" s="25"/>
      <c r="N4" s="27"/>
      <c r="O4" s="18"/>
      <c r="P4" s="27"/>
      <c r="Q4" s="28"/>
      <c r="R4" s="28"/>
      <c r="S4" s="230"/>
      <c r="T4" s="230"/>
      <c r="U4" s="230"/>
      <c r="V4" s="24"/>
      <c r="W4" s="24"/>
      <c r="X4" s="27"/>
      <c r="Y4" s="18"/>
      <c r="Z4" s="231"/>
      <c r="AA4" s="231"/>
      <c r="AB4" s="231"/>
      <c r="AC4" s="18"/>
      <c r="AD4" s="234" t="s">
        <v>80</v>
      </c>
      <c r="AE4" s="84">
        <f>IF(L10&gt;3,3,L10)</f>
        <v>3</v>
      </c>
      <c r="AF4" s="84">
        <v>0</v>
      </c>
      <c r="AG4" s="20" t="s">
        <v>6</v>
      </c>
      <c r="AH4" s="20"/>
      <c r="AI4" s="85" t="s">
        <v>82</v>
      </c>
      <c r="AJ4" s="20">
        <v>4</v>
      </c>
      <c r="AK4" s="20" t="e">
        <f>VLOOKUP(S4,AI4:AJ16,2)</f>
        <v>#N/A</v>
      </c>
      <c r="AL4" s="31">
        <v>1</v>
      </c>
      <c r="AM4" s="31">
        <v>31</v>
      </c>
      <c r="AN4" s="20"/>
      <c r="AO4" s="20"/>
      <c r="AP4" s="20"/>
      <c r="AQ4" s="20"/>
      <c r="AR4" s="20"/>
      <c r="AS4" s="20" t="s">
        <v>26</v>
      </c>
      <c r="AT4" s="20"/>
      <c r="AU4" s="20" t="s">
        <v>27</v>
      </c>
      <c r="AV4" s="21"/>
      <c r="AW4" s="21"/>
      <c r="AX4" s="21"/>
      <c r="AY4" s="21"/>
      <c r="AZ4" s="21"/>
      <c r="BA4" s="21"/>
      <c r="BB4" s="21"/>
      <c r="BC4" s="21"/>
      <c r="BD4" s="21"/>
      <c r="BE4" s="21"/>
      <c r="BF4" s="21"/>
      <c r="BG4" s="20"/>
      <c r="BH4" s="20"/>
      <c r="BI4" s="20"/>
      <c r="BJ4" s="20"/>
      <c r="BK4" s="20"/>
      <c r="BL4" s="20"/>
      <c r="BM4" s="20"/>
      <c r="BN4" s="20"/>
      <c r="BO4" s="20"/>
      <c r="BP4" s="20"/>
    </row>
    <row r="5" spans="1:68" ht="45" customHeight="1" thickBot="1" x14ac:dyDescent="0.35">
      <c r="A5" s="238" t="s">
        <v>28</v>
      </c>
      <c r="B5" s="238"/>
      <c r="C5" s="238"/>
      <c r="D5" s="238"/>
      <c r="E5" s="238"/>
      <c r="F5" s="238"/>
      <c r="G5" s="239" t="s">
        <v>29</v>
      </c>
      <c r="H5" s="239"/>
      <c r="I5" s="239"/>
      <c r="J5" s="86" t="s">
        <v>11</v>
      </c>
      <c r="K5" s="87"/>
      <c r="L5" s="88" t="s">
        <v>30</v>
      </c>
      <c r="M5" s="88"/>
      <c r="N5" s="88" t="s">
        <v>31</v>
      </c>
      <c r="O5" s="88"/>
      <c r="P5" s="88" t="s">
        <v>27</v>
      </c>
      <c r="Q5" s="88"/>
      <c r="R5" s="88"/>
      <c r="S5" s="240" t="s">
        <v>3</v>
      </c>
      <c r="T5" s="240"/>
      <c r="U5" s="240"/>
      <c r="V5" s="89"/>
      <c r="W5" s="89"/>
      <c r="X5" s="90" t="s">
        <v>7</v>
      </c>
      <c r="Y5" s="20"/>
      <c r="Z5" s="239" t="s">
        <v>32</v>
      </c>
      <c r="AA5" s="239"/>
      <c r="AB5" s="239"/>
      <c r="AC5" s="20"/>
      <c r="AD5" s="234"/>
      <c r="AE5" s="84" t="str">
        <f>IF(L10="","",IF(L10&lt;3,0,L10-3))</f>
        <v/>
      </c>
      <c r="AF5" s="91" t="str">
        <f>L10</f>
        <v/>
      </c>
      <c r="AG5" s="20" t="s">
        <v>8</v>
      </c>
      <c r="AH5" s="20"/>
      <c r="AI5" s="85" t="s">
        <v>83</v>
      </c>
      <c r="AJ5" s="20">
        <v>8</v>
      </c>
      <c r="AK5" s="20"/>
      <c r="AL5" s="31">
        <v>2</v>
      </c>
      <c r="AM5" s="31">
        <v>28</v>
      </c>
      <c r="AN5" s="20"/>
      <c r="AO5" s="29" t="e">
        <f>IF(AND(WEEKDAY(AM1)=7,MONTH(AM1)=MONTH(AM1+6)),AM1+6,IF(AND(WEEKDAY(AM1)=7,MONTH(AM1)=MONTH(AM1+5)),AM1+5,IF(AND(WEEKDAY(AM1)=7,MONTH(AM1)=MONTH(AM1+4)),AM1+4,IF(AND(WEEKDAY(AM1)=7,MONTH(AM1)=MONTH(AM1+3)),AM1+3,IF(AND(WEEKDAY(AM1)=7,MONTH(AM1)=MONTH(AM1+2)),AM1+2,IF(AND(WEEKDAY(AM1)=7,MONTH(AM1)=MONTH(AM1+1)),AM1+1,IF(WEEKDAY(AM1)=7,AM1)))))))</f>
        <v>#N/A</v>
      </c>
      <c r="AP5" s="92"/>
      <c r="AQ5" s="29"/>
      <c r="AR5" s="29"/>
      <c r="AS5" s="30" t="s">
        <v>33</v>
      </c>
      <c r="AT5" s="30"/>
      <c r="AU5" s="31">
        <v>1</v>
      </c>
      <c r="AV5" s="32"/>
      <c r="AW5" s="21"/>
      <c r="AX5" s="21"/>
      <c r="AY5" s="21"/>
      <c r="AZ5" s="21"/>
      <c r="BA5" s="21"/>
      <c r="BB5" s="21"/>
      <c r="BC5" s="21"/>
      <c r="BD5" s="21"/>
      <c r="BE5" s="21"/>
      <c r="BF5" s="21"/>
      <c r="BG5" s="20"/>
      <c r="BH5" s="20"/>
      <c r="BI5" s="20"/>
      <c r="BJ5" s="20"/>
      <c r="BK5" s="20"/>
      <c r="BL5" s="20"/>
      <c r="BM5" s="20"/>
      <c r="BN5" s="20"/>
      <c r="BO5" s="20"/>
      <c r="BP5" s="20"/>
    </row>
    <row r="6" spans="1:68" ht="15" customHeight="1" x14ac:dyDescent="0.3">
      <c r="A6" s="93"/>
      <c r="B6" s="232" t="s">
        <v>34</v>
      </c>
      <c r="C6" s="232"/>
      <c r="D6" s="232"/>
      <c r="E6" s="232"/>
      <c r="F6" s="232"/>
      <c r="G6" s="232"/>
      <c r="H6" s="232"/>
      <c r="I6" s="232"/>
      <c r="J6" s="232"/>
      <c r="K6" s="232"/>
      <c r="L6" s="232"/>
      <c r="M6" s="232"/>
      <c r="N6" s="232"/>
      <c r="O6" s="232"/>
      <c r="P6" s="232"/>
      <c r="Q6" s="232"/>
      <c r="R6" s="232"/>
      <c r="S6" s="232"/>
      <c r="T6" s="232"/>
      <c r="U6" s="232"/>
      <c r="V6" s="232"/>
      <c r="W6" s="232"/>
      <c r="X6" s="232"/>
      <c r="Y6" s="232"/>
      <c r="Z6" s="232"/>
      <c r="AA6" s="232"/>
      <c r="AB6" s="233"/>
      <c r="AC6" s="33"/>
      <c r="AD6" s="234" t="s">
        <v>84</v>
      </c>
      <c r="AE6" s="84">
        <f>IF(L11&gt;3,3,L11)</f>
        <v>3</v>
      </c>
      <c r="AF6" s="84">
        <v>0</v>
      </c>
      <c r="AG6" s="33" t="s">
        <v>9</v>
      </c>
      <c r="AH6" s="33"/>
      <c r="AI6" s="94" t="s">
        <v>85</v>
      </c>
      <c r="AJ6" s="33">
        <v>12</v>
      </c>
      <c r="AK6" s="33"/>
      <c r="AL6" s="95">
        <v>3</v>
      </c>
      <c r="AM6" s="95">
        <v>31</v>
      </c>
      <c r="AN6" s="33"/>
      <c r="AO6" s="96" t="e">
        <f>IF(AND(WEEKDAY(AM1)=1,MONTH(AM1)=MONTH(AM1+5)),AM1+5,IF(AND(WEEKDAY(AM1)=1,MONTH(AM1)=MONTH(AM1+4)),AM1+4,IF(AND(WEEKDAY(AM1)=1,MONTH(AM1)=MONTH(AM1+3)),AM1+3,IF(AND(WEEKDAY(AM1)=1,MONTH(AM1)=MONTH(AM1+2)),AM1+2,IF(AND(WEEKDAY(AM1)=1,MONTH(AM1)=MONTH(AM1+1)),AM1+1,IF(WEEKDAY(AM1)=1,AM1))))))</f>
        <v>#N/A</v>
      </c>
      <c r="AP6" s="96"/>
      <c r="AQ6" s="33"/>
      <c r="AR6" s="20"/>
      <c r="AS6" s="30" t="s">
        <v>25</v>
      </c>
      <c r="AT6" s="30"/>
      <c r="AU6" s="31">
        <v>2</v>
      </c>
      <c r="AV6" s="32"/>
      <c r="AW6" s="21"/>
      <c r="AX6" s="21"/>
      <c r="AY6" s="21"/>
      <c r="AZ6" s="21"/>
      <c r="BA6" s="21"/>
      <c r="BB6" s="21"/>
      <c r="BC6" s="21"/>
      <c r="BD6" s="21"/>
      <c r="BE6" s="21"/>
      <c r="BF6" s="21"/>
      <c r="BG6" s="20"/>
      <c r="BH6" s="20"/>
      <c r="BI6" s="20"/>
      <c r="BJ6" s="20"/>
      <c r="BK6" s="20"/>
      <c r="BL6" s="20"/>
      <c r="BM6" s="20"/>
      <c r="BN6" s="20"/>
      <c r="BO6" s="20"/>
      <c r="BP6" s="20"/>
    </row>
    <row r="7" spans="1:68" ht="18.75" customHeight="1" x14ac:dyDescent="0.3">
      <c r="A7" s="97"/>
      <c r="B7" s="33"/>
      <c r="C7" s="33"/>
      <c r="D7" s="33"/>
      <c r="E7" s="33"/>
      <c r="F7" s="235"/>
      <c r="G7" s="235"/>
      <c r="H7" s="235"/>
      <c r="I7" s="235"/>
      <c r="J7" s="235"/>
      <c r="K7" s="235"/>
      <c r="L7" s="235"/>
      <c r="M7" s="235"/>
      <c r="N7" s="235"/>
      <c r="O7" s="235"/>
      <c r="P7" s="235"/>
      <c r="Q7" s="98"/>
      <c r="R7" s="33"/>
      <c r="S7" s="236" t="s">
        <v>35</v>
      </c>
      <c r="T7" s="236"/>
      <c r="U7" s="236"/>
      <c r="V7" s="236"/>
      <c r="W7" s="236"/>
      <c r="X7" s="236"/>
      <c r="Y7" s="236"/>
      <c r="Z7" s="236"/>
      <c r="AA7" s="33"/>
      <c r="AB7" s="99"/>
      <c r="AC7" s="33"/>
      <c r="AD7" s="234"/>
      <c r="AE7" s="84" t="e">
        <f>IF(L11&lt;3,0,L11-3)</f>
        <v>#VALUE!</v>
      </c>
      <c r="AF7" s="91" t="str">
        <f>L11</f>
        <v/>
      </c>
      <c r="AG7" s="33" t="s">
        <v>23</v>
      </c>
      <c r="AH7" s="34"/>
      <c r="AI7" s="94" t="s">
        <v>86</v>
      </c>
      <c r="AJ7" s="33">
        <v>2</v>
      </c>
      <c r="AK7" s="34"/>
      <c r="AL7" s="100">
        <v>4</v>
      </c>
      <c r="AM7" s="100">
        <v>30</v>
      </c>
      <c r="AN7" s="34"/>
      <c r="AO7" s="101" t="e">
        <f>IF(AND(WEEKDAY(AM1)=2,MONTH(AM1)=MONTH(AM1+4)),AM1+4,IF(AND(WEEKDAY(AM1)=2,MONTH(AM1)=MONTH(AM1+3)),AM1+3,IF(AND(WEEKDAY(AM1)=2,MONTH(AM1)=MONTH(AM1+2)),AM1+2,IF(AND(WEEKDAY(AM1)=2,MONTH(AM1)=MONTH(AM1+1)),AM1+1,IF(WEEKDAY(AM1)=2,AM1)))))</f>
        <v>#N/A</v>
      </c>
      <c r="AP7" s="102"/>
      <c r="AQ7" s="34"/>
      <c r="AR7" s="35"/>
      <c r="AS7" s="35" t="s">
        <v>36</v>
      </c>
      <c r="AT7" s="35"/>
      <c r="AU7" s="36">
        <v>3</v>
      </c>
      <c r="AV7" s="37"/>
      <c r="AW7" s="38"/>
      <c r="AX7" s="38"/>
      <c r="AY7" s="38"/>
      <c r="AZ7" s="38"/>
      <c r="BA7" s="38"/>
      <c r="BB7" s="21"/>
      <c r="BC7" s="21"/>
      <c r="BD7" s="21"/>
      <c r="BE7" s="21"/>
      <c r="BF7" s="21"/>
      <c r="BG7" s="20"/>
      <c r="BH7" s="20"/>
      <c r="BI7" s="20"/>
      <c r="BJ7" s="20"/>
      <c r="BK7" s="20"/>
      <c r="BL7" s="20"/>
      <c r="BM7" s="20"/>
      <c r="BN7" s="20"/>
      <c r="BO7" s="20"/>
      <c r="BP7" s="20"/>
    </row>
    <row r="8" spans="1:68" ht="24.75" customHeight="1" x14ac:dyDescent="0.3">
      <c r="A8" s="97"/>
      <c r="B8" s="33"/>
      <c r="C8" s="33"/>
      <c r="D8" s="33"/>
      <c r="E8" s="33"/>
      <c r="F8" s="235"/>
      <c r="G8" s="235"/>
      <c r="H8" s="235"/>
      <c r="I8" s="235"/>
      <c r="J8" s="235"/>
      <c r="K8" s="235"/>
      <c r="L8" s="235"/>
      <c r="M8" s="235"/>
      <c r="N8" s="235"/>
      <c r="O8" s="235"/>
      <c r="P8" s="235"/>
      <c r="Q8" s="98"/>
      <c r="R8" s="237"/>
      <c r="S8" s="237"/>
      <c r="T8" s="237"/>
      <c r="U8" s="237"/>
      <c r="V8" s="237"/>
      <c r="W8" s="33"/>
      <c r="X8" s="243"/>
      <c r="Y8" s="243"/>
      <c r="Z8" s="243"/>
      <c r="AA8" s="103"/>
      <c r="AB8" s="99"/>
      <c r="AC8" s="33"/>
      <c r="AD8" s="234" t="s">
        <v>87</v>
      </c>
      <c r="AE8" s="84">
        <f>IF(L12&gt;3,3,L12)</f>
        <v>3</v>
      </c>
      <c r="AF8" s="84">
        <v>0</v>
      </c>
      <c r="AG8" s="33" t="s">
        <v>12</v>
      </c>
      <c r="AH8" s="34"/>
      <c r="AI8" s="94"/>
      <c r="AJ8" s="33"/>
      <c r="AK8" s="34"/>
      <c r="AL8" s="100">
        <v>5</v>
      </c>
      <c r="AM8" s="100">
        <v>31</v>
      </c>
      <c r="AN8" s="34"/>
      <c r="AO8" s="104" t="e">
        <f>IF(AND(WEEKDAY(AM1)=3,MONTH(AM1)=MONTH(AM1+3)),AM1+3,IF(AND(WEEKDAY(AM1)=3,MONTH(AM1)=MONTH(AM1+2)),AM1+2,IF(AND(WEEKDAY(AM1)=3,MONTH(AM1)=MONTH(AM1+1)),AM1+1,IF(WEEKDAY(AM1)=3,AM1))))</f>
        <v>#N/A</v>
      </c>
      <c r="AP8" s="104"/>
      <c r="AQ8" s="34"/>
      <c r="AR8" s="35"/>
      <c r="AS8" s="39" t="s">
        <v>37</v>
      </c>
      <c r="AT8" s="35"/>
      <c r="AU8" s="31">
        <v>4</v>
      </c>
      <c r="AV8" s="244"/>
      <c r="AW8" s="244"/>
      <c r="AX8" s="244"/>
      <c r="AY8" s="244"/>
      <c r="AZ8" s="244"/>
      <c r="BA8" s="40"/>
      <c r="BB8" s="41"/>
      <c r="BC8" s="41"/>
      <c r="BD8" s="41"/>
      <c r="BE8" s="41"/>
      <c r="BF8" s="21"/>
      <c r="BG8" s="20"/>
      <c r="BH8" s="20"/>
      <c r="BI8" s="20"/>
      <c r="BJ8" s="20"/>
      <c r="BK8" s="20"/>
      <c r="BL8" s="20"/>
      <c r="BM8" s="20"/>
      <c r="BN8" s="20"/>
      <c r="BO8" s="20"/>
      <c r="BP8" s="20"/>
    </row>
    <row r="9" spans="1:68" ht="60" customHeight="1" x14ac:dyDescent="0.3">
      <c r="A9" s="97"/>
      <c r="B9" s="33"/>
      <c r="C9" s="33"/>
      <c r="D9" s="105" t="s">
        <v>38</v>
      </c>
      <c r="E9" s="105"/>
      <c r="F9" s="105" t="s">
        <v>39</v>
      </c>
      <c r="G9" s="33"/>
      <c r="H9" s="34" t="s">
        <v>40</v>
      </c>
      <c r="I9" s="245" t="s">
        <v>41</v>
      </c>
      <c r="J9" s="245"/>
      <c r="K9" s="245"/>
      <c r="L9" s="34" t="s">
        <v>42</v>
      </c>
      <c r="M9" s="34"/>
      <c r="N9" s="106" t="s">
        <v>43</v>
      </c>
      <c r="O9" s="34"/>
      <c r="Q9" s="106"/>
      <c r="R9" s="246" t="s">
        <v>30</v>
      </c>
      <c r="S9" s="247"/>
      <c r="T9" s="107"/>
      <c r="U9" s="248" t="s">
        <v>44</v>
      </c>
      <c r="V9" s="249"/>
      <c r="W9" s="246" t="s">
        <v>45</v>
      </c>
      <c r="X9" s="247"/>
      <c r="Y9" s="250" t="s">
        <v>46</v>
      </c>
      <c r="Z9" s="250"/>
      <c r="AA9" s="251"/>
      <c r="AB9" s="99"/>
      <c r="AC9" s="33"/>
      <c r="AD9" s="234"/>
      <c r="AE9" s="84" t="e">
        <f>IF(L12&lt;3,0,L12-3)</f>
        <v>#VALUE!</v>
      </c>
      <c r="AF9" s="91" t="str">
        <f>L12</f>
        <v/>
      </c>
      <c r="AG9" s="33" t="s">
        <v>5</v>
      </c>
      <c r="AH9" s="42"/>
      <c r="AI9" s="94" t="s">
        <v>88</v>
      </c>
      <c r="AJ9" s="33">
        <v>1</v>
      </c>
      <c r="AK9" s="42"/>
      <c r="AL9" s="95">
        <v>6</v>
      </c>
      <c r="AM9" s="95">
        <v>30</v>
      </c>
      <c r="AN9" s="108"/>
      <c r="AO9" s="104" t="e">
        <f>IF(AND(WEEKDAY(AM1)=4,MONTH(AM1)=MONTH(AM1+2)),AM1+2,IF(AND(WEEKDAY(AM1)=4,MONTH(AM1)=MONTH(AM1+1)),AM1+1,IF(WEEKDAY(AM1)=4,AM1)))</f>
        <v>#N/A</v>
      </c>
      <c r="AP9" s="104"/>
      <c r="AQ9" s="42"/>
      <c r="AR9" s="43"/>
      <c r="AS9" s="39" t="s">
        <v>47</v>
      </c>
      <c r="AT9" s="39"/>
      <c r="AU9" s="31">
        <v>5</v>
      </c>
      <c r="AV9" s="44"/>
      <c r="AW9" s="45"/>
      <c r="AX9" s="46"/>
      <c r="AY9" s="47"/>
      <c r="AZ9" s="41"/>
      <c r="BA9" s="41"/>
      <c r="BB9" s="45"/>
      <c r="BC9" s="41"/>
      <c r="BD9" s="47"/>
      <c r="BE9" s="41"/>
      <c r="BF9" s="21"/>
      <c r="BG9" s="20"/>
      <c r="BH9" s="20"/>
      <c r="BI9" s="20"/>
      <c r="BJ9" s="20"/>
      <c r="BK9" s="20"/>
      <c r="BL9" s="20"/>
      <c r="BM9" s="20"/>
      <c r="BN9" s="20"/>
      <c r="BO9" s="20"/>
      <c r="BP9" s="20"/>
    </row>
    <row r="10" spans="1:68" ht="15" customHeight="1" x14ac:dyDescent="0.3">
      <c r="A10" s="97"/>
      <c r="B10" s="33" t="s">
        <v>48</v>
      </c>
      <c r="C10" s="33"/>
      <c r="D10" s="109" t="str">
        <f>AI56</f>
        <v/>
      </c>
      <c r="E10" s="33"/>
      <c r="F10" s="109" t="str">
        <f>IFERROR(D10+6,"")</f>
        <v/>
      </c>
      <c r="G10" s="33"/>
      <c r="H10" s="165"/>
      <c r="I10" s="42"/>
      <c r="J10" s="110" t="str">
        <f>IF(OR(S4="",X4="",H10=""),"","- "&amp;40+H30+P30)</f>
        <v/>
      </c>
      <c r="K10" s="108" t="s">
        <v>49</v>
      </c>
      <c r="L10" s="111" t="str">
        <f t="shared" ref="L10:L15" si="0">IF(D10="","",IF(H10="","",IF(H10&lt;40,0,IF(H10-40-H30-P30&lt;0,0,H10-40-H30-P30))))</f>
        <v/>
      </c>
      <c r="M10" s="33"/>
      <c r="N10" s="112" t="str">
        <f t="shared" ref="N10:N15" si="1">IF(H10="","",L10)</f>
        <v/>
      </c>
      <c r="O10" s="42"/>
      <c r="Q10" s="113"/>
      <c r="R10" s="114"/>
      <c r="S10" s="50" t="str">
        <f>IF(U10="","",IF(U10=0,"",$L$4))</f>
        <v/>
      </c>
      <c r="T10" s="51"/>
      <c r="U10" s="52" t="str">
        <f>IF(N10="","",(IF(N10&lt;12,N10,12)))</f>
        <v/>
      </c>
      <c r="V10" s="115"/>
      <c r="W10" s="114"/>
      <c r="X10" s="53" t="str">
        <f>IF(N10="","",N10-U10)</f>
        <v/>
      </c>
      <c r="Y10" s="54"/>
      <c r="Z10" s="55" t="str">
        <f>IF(N10="","",U10+X10)</f>
        <v/>
      </c>
      <c r="AA10" s="116"/>
      <c r="AB10" s="99"/>
      <c r="AC10" s="33"/>
      <c r="AD10" s="234" t="s">
        <v>89</v>
      </c>
      <c r="AE10" s="84">
        <f>IF(L13&gt;3,3,L13)</f>
        <v>3</v>
      </c>
      <c r="AF10" s="84">
        <v>0</v>
      </c>
      <c r="AG10" s="33" t="s">
        <v>13</v>
      </c>
      <c r="AH10" s="42"/>
      <c r="AI10" s="94" t="s">
        <v>90</v>
      </c>
      <c r="AJ10" s="33">
        <v>7</v>
      </c>
      <c r="AK10" s="42"/>
      <c r="AL10" s="95">
        <v>7</v>
      </c>
      <c r="AM10" s="95">
        <v>31</v>
      </c>
      <c r="AN10" s="108"/>
      <c r="AO10" s="104" t="e">
        <f>IF(AND(WEEKDAY(AM1)=5,MONTH(AM1)=MONTH(AM1+1)),AM1+1,IF(WEEKDAY(AM1)=5,AM1))</f>
        <v>#N/A</v>
      </c>
      <c r="AP10" s="104"/>
      <c r="AQ10" s="42"/>
      <c r="AR10" s="43"/>
      <c r="AS10" s="39" t="s">
        <v>50</v>
      </c>
      <c r="AT10" s="39"/>
      <c r="AU10" s="31">
        <v>6</v>
      </c>
      <c r="AV10" s="44"/>
      <c r="AW10" s="56"/>
      <c r="AX10" s="41"/>
      <c r="AY10" s="41"/>
      <c r="AZ10" s="41"/>
      <c r="BA10" s="41"/>
      <c r="BB10" s="41"/>
      <c r="BC10" s="41"/>
      <c r="BD10" s="41"/>
      <c r="BE10" s="41"/>
      <c r="BF10" s="21"/>
      <c r="BG10" s="20"/>
      <c r="BH10" s="20"/>
      <c r="BI10" s="20"/>
      <c r="BJ10" s="20"/>
      <c r="BK10" s="20"/>
      <c r="BL10" s="20"/>
      <c r="BM10" s="20"/>
      <c r="BN10" s="20"/>
      <c r="BO10" s="20"/>
      <c r="BP10" s="20"/>
    </row>
    <row r="11" spans="1:68" ht="15" customHeight="1" x14ac:dyDescent="0.3">
      <c r="A11" s="97"/>
      <c r="B11" s="33" t="s">
        <v>51</v>
      </c>
      <c r="C11" s="33"/>
      <c r="D11" s="109" t="str">
        <f>IF(OR(S4="",X4=""),"",F10+1)</f>
        <v/>
      </c>
      <c r="E11" s="33"/>
      <c r="F11" s="109" t="str">
        <f>IF(OR(S4="",X4=""),"",D11+6)</f>
        <v/>
      </c>
      <c r="G11" s="33"/>
      <c r="H11" s="166"/>
      <c r="I11" s="42"/>
      <c r="J11" s="117" t="str">
        <f>IF(OR(S4="",X4="",H11=""),"","- "&amp;40+H31+P31)</f>
        <v/>
      </c>
      <c r="K11" s="108" t="s">
        <v>49</v>
      </c>
      <c r="L11" s="118" t="str">
        <f t="shared" si="0"/>
        <v/>
      </c>
      <c r="M11" s="33"/>
      <c r="N11" s="112" t="str">
        <f t="shared" si="1"/>
        <v/>
      </c>
      <c r="O11" s="42"/>
      <c r="Q11" s="113"/>
      <c r="R11" s="114"/>
      <c r="S11" s="50" t="str">
        <f t="shared" ref="S11:S16" si="2">IF(U11="","",IF(U11=0,"",$L$4))</f>
        <v/>
      </c>
      <c r="T11" s="51"/>
      <c r="U11" s="57" t="str">
        <f>IF(N11="","",(IF(N10+N11&lt;12,N11,12-U10)))</f>
        <v/>
      </c>
      <c r="V11" s="115"/>
      <c r="W11" s="114"/>
      <c r="X11" s="53" t="str">
        <f t="shared" ref="X11:X16" si="3">IF(N11="","",N11-U11)</f>
        <v/>
      </c>
      <c r="Y11" s="54"/>
      <c r="Z11" s="55" t="str">
        <f t="shared" ref="Z11:Z16" si="4">IF(N11="","",U11+X11)</f>
        <v/>
      </c>
      <c r="AA11" s="116"/>
      <c r="AB11" s="99"/>
      <c r="AC11" s="33"/>
      <c r="AD11" s="234"/>
      <c r="AE11" s="84" t="e">
        <f>IF(L13&lt;3,0,L13-3)</f>
        <v>#VALUE!</v>
      </c>
      <c r="AF11" s="91" t="str">
        <f>L13</f>
        <v/>
      </c>
      <c r="AG11" s="33" t="s">
        <v>14</v>
      </c>
      <c r="AH11" s="42"/>
      <c r="AI11" s="94" t="s">
        <v>91</v>
      </c>
      <c r="AJ11" s="33">
        <v>6</v>
      </c>
      <c r="AK11" s="42"/>
      <c r="AL11" s="95">
        <v>8</v>
      </c>
      <c r="AM11" s="95">
        <v>31</v>
      </c>
      <c r="AN11" s="108"/>
      <c r="AO11" s="104" t="e">
        <f>IF(WEEKDAY(AM1)=6,AM1)</f>
        <v>#N/A</v>
      </c>
      <c r="AP11" s="104"/>
      <c r="AQ11" s="42"/>
      <c r="AR11" s="43"/>
      <c r="AS11" s="39" t="s">
        <v>52</v>
      </c>
      <c r="AT11" s="39"/>
      <c r="AU11" s="20"/>
      <c r="AV11" s="41"/>
      <c r="AW11" s="56"/>
      <c r="AX11" s="41"/>
      <c r="AY11" s="41"/>
      <c r="AZ11" s="41"/>
      <c r="BA11" s="41"/>
      <c r="BB11" s="41"/>
      <c r="BC11" s="41"/>
      <c r="BD11" s="41"/>
      <c r="BE11" s="41"/>
      <c r="BF11" s="21"/>
      <c r="BG11" s="20"/>
      <c r="BH11" s="20"/>
      <c r="BI11" s="20"/>
      <c r="BJ11" s="20"/>
      <c r="BK11" s="20"/>
      <c r="BL11" s="20"/>
      <c r="BM11" s="20"/>
      <c r="BN11" s="20"/>
      <c r="BO11" s="20"/>
      <c r="BP11" s="20"/>
    </row>
    <row r="12" spans="1:68" ht="15" customHeight="1" x14ac:dyDescent="0.3">
      <c r="A12" s="97"/>
      <c r="B12" s="33" t="s">
        <v>53</v>
      </c>
      <c r="C12" s="33"/>
      <c r="D12" s="109" t="str">
        <f>IF(OR(S4="",X4=""),"",F11+1)</f>
        <v/>
      </c>
      <c r="E12" s="33"/>
      <c r="F12" s="109" t="str">
        <f>IF(OR(S4="",X4=""),"",D12+6)</f>
        <v/>
      </c>
      <c r="G12" s="33"/>
      <c r="H12" s="166"/>
      <c r="I12" s="42"/>
      <c r="J12" s="117" t="str">
        <f>IF(OR(S4="",X4="",H12=""),"","- "&amp;40+H32+P32)</f>
        <v/>
      </c>
      <c r="K12" s="108" t="s">
        <v>49</v>
      </c>
      <c r="L12" s="118" t="str">
        <f t="shared" si="0"/>
        <v/>
      </c>
      <c r="M12" s="33"/>
      <c r="N12" s="112" t="str">
        <f t="shared" si="1"/>
        <v/>
      </c>
      <c r="O12" s="42"/>
      <c r="Q12" s="113"/>
      <c r="R12" s="114"/>
      <c r="S12" s="50" t="str">
        <f t="shared" si="2"/>
        <v/>
      </c>
      <c r="T12" s="51"/>
      <c r="U12" s="57" t="str">
        <f>IF(N12="","",(IF(N10+N11+N12&lt;12,N12,12-U10-U11)))</f>
        <v/>
      </c>
      <c r="V12" s="115"/>
      <c r="W12" s="114"/>
      <c r="X12" s="53" t="str">
        <f t="shared" si="3"/>
        <v/>
      </c>
      <c r="Y12" s="54"/>
      <c r="Z12" s="55" t="str">
        <f t="shared" si="4"/>
        <v/>
      </c>
      <c r="AA12" s="116"/>
      <c r="AB12" s="99"/>
      <c r="AC12" s="33"/>
      <c r="AD12" s="234" t="s">
        <v>92</v>
      </c>
      <c r="AE12" s="84">
        <f>IF(L14&gt;3,3,L14)</f>
        <v>3</v>
      </c>
      <c r="AF12" s="84">
        <v>0</v>
      </c>
      <c r="AG12" s="33" t="s">
        <v>15</v>
      </c>
      <c r="AH12" s="42"/>
      <c r="AI12" s="94" t="s">
        <v>93</v>
      </c>
      <c r="AJ12" s="33">
        <v>3</v>
      </c>
      <c r="AK12" s="42"/>
      <c r="AL12" s="95">
        <v>9</v>
      </c>
      <c r="AM12" s="95">
        <v>30</v>
      </c>
      <c r="AN12" s="108"/>
      <c r="AO12" s="42"/>
      <c r="AP12" s="42"/>
      <c r="AQ12" s="42"/>
      <c r="AR12" s="43"/>
      <c r="AS12" s="20"/>
      <c r="AT12" s="39"/>
      <c r="AU12" s="39"/>
      <c r="AV12" s="58"/>
      <c r="AW12" s="56"/>
      <c r="AX12" s="41"/>
      <c r="AY12" s="41"/>
      <c r="AZ12" s="41"/>
      <c r="BA12" s="41"/>
      <c r="BB12" s="41"/>
      <c r="BC12" s="41"/>
      <c r="BD12" s="41"/>
      <c r="BE12" s="41"/>
      <c r="BF12" s="21"/>
      <c r="BG12" s="20"/>
      <c r="BH12" s="20"/>
      <c r="BI12" s="20"/>
      <c r="BJ12" s="20"/>
      <c r="BK12" s="20"/>
      <c r="BL12" s="20"/>
      <c r="BM12" s="20"/>
      <c r="BN12" s="20"/>
      <c r="BO12" s="20"/>
      <c r="BP12" s="20"/>
    </row>
    <row r="13" spans="1:68" ht="15" customHeight="1" x14ac:dyDescent="0.3">
      <c r="A13" s="97"/>
      <c r="B13" s="33" t="s">
        <v>54</v>
      </c>
      <c r="C13" s="33"/>
      <c r="D13" s="109" t="str">
        <f>IF(OR(S4="",X4=""),"",F12+1)</f>
        <v/>
      </c>
      <c r="E13" s="33"/>
      <c r="F13" s="109" t="str">
        <f>IF(OR(S4="",X4="",),"",D13+6)</f>
        <v/>
      </c>
      <c r="G13" s="33"/>
      <c r="H13" s="166"/>
      <c r="I13" s="42"/>
      <c r="J13" s="117" t="str">
        <f>IF(OR(S4="",X4="",H13=""),"","- "&amp;40+H33+P33)</f>
        <v/>
      </c>
      <c r="K13" s="108" t="s">
        <v>49</v>
      </c>
      <c r="L13" s="118" t="str">
        <f t="shared" si="0"/>
        <v/>
      </c>
      <c r="M13" s="33"/>
      <c r="N13" s="112" t="str">
        <f t="shared" si="1"/>
        <v/>
      </c>
      <c r="O13" s="42"/>
      <c r="Q13" s="113"/>
      <c r="R13" s="114"/>
      <c r="S13" s="50" t="str">
        <f t="shared" si="2"/>
        <v/>
      </c>
      <c r="T13" s="51"/>
      <c r="U13" s="57" t="str">
        <f>IF(N13="","",(IF(N10+N11+N12+N13&lt;12,N13,12-U10-U11-U12)))</f>
        <v/>
      </c>
      <c r="V13" s="115"/>
      <c r="W13" s="114"/>
      <c r="X13" s="53" t="str">
        <f t="shared" si="3"/>
        <v/>
      </c>
      <c r="Y13" s="54"/>
      <c r="Z13" s="55" t="str">
        <f t="shared" si="4"/>
        <v/>
      </c>
      <c r="AA13" s="116"/>
      <c r="AB13" s="99"/>
      <c r="AC13" s="33"/>
      <c r="AD13" s="234"/>
      <c r="AE13" s="84" t="e">
        <f>IF(L14&lt;3,0,L14-3)</f>
        <v>#VALUE!</v>
      </c>
      <c r="AF13" s="91" t="str">
        <f>L14</f>
        <v/>
      </c>
      <c r="AG13" s="33" t="s">
        <v>16</v>
      </c>
      <c r="AH13" s="42"/>
      <c r="AI13" s="94" t="s">
        <v>12</v>
      </c>
      <c r="AJ13" s="33">
        <v>5</v>
      </c>
      <c r="AK13" s="42"/>
      <c r="AL13" s="95">
        <v>10</v>
      </c>
      <c r="AM13" s="95">
        <v>31</v>
      </c>
      <c r="AN13" s="108"/>
      <c r="AO13" s="42"/>
      <c r="AP13" s="42"/>
      <c r="AQ13" s="42"/>
      <c r="AR13" s="43"/>
      <c r="AS13" s="43"/>
      <c r="AT13" s="43"/>
      <c r="AU13" s="43"/>
      <c r="AV13" s="56"/>
      <c r="AW13" s="56"/>
      <c r="AX13" s="41"/>
      <c r="AY13" s="41"/>
      <c r="AZ13" s="41"/>
      <c r="BA13" s="41"/>
      <c r="BB13" s="41"/>
      <c r="BC13" s="41"/>
      <c r="BD13" s="41"/>
      <c r="BE13" s="41"/>
      <c r="BF13" s="21"/>
      <c r="BG13" s="20"/>
      <c r="BH13" s="20"/>
      <c r="BI13" s="20"/>
      <c r="BJ13" s="20"/>
      <c r="BK13" s="20"/>
      <c r="BL13" s="20"/>
      <c r="BM13" s="20"/>
      <c r="BN13" s="20"/>
      <c r="BO13" s="20"/>
      <c r="BP13" s="20"/>
    </row>
    <row r="14" spans="1:68" ht="15" customHeight="1" x14ac:dyDescent="0.3">
      <c r="A14" s="97"/>
      <c r="B14" s="33" t="s">
        <v>55</v>
      </c>
      <c r="C14" s="33"/>
      <c r="D14" s="109" t="str">
        <f>IF(F13=AI59,"",IF(OR(S4="",X4=""),"",IF((MONTH(F13)=MONTH(F13+1)),F13+1,"")))</f>
        <v/>
      </c>
      <c r="E14" s="33"/>
      <c r="F14" s="109" t="str">
        <f>IF(D14="","",D14+6)</f>
        <v/>
      </c>
      <c r="G14" s="33"/>
      <c r="H14" s="166"/>
      <c r="I14" s="42"/>
      <c r="J14" s="118" t="str">
        <f>IF(OR(S4="",X4="",H14=""),"",IF(D14="","","- "&amp;40+H34+P34))</f>
        <v/>
      </c>
      <c r="K14" s="108" t="s">
        <v>49</v>
      </c>
      <c r="L14" s="118" t="str">
        <f t="shared" si="0"/>
        <v/>
      </c>
      <c r="M14" s="33"/>
      <c r="N14" s="112" t="str">
        <f t="shared" si="1"/>
        <v/>
      </c>
      <c r="O14" s="42"/>
      <c r="Q14" s="113"/>
      <c r="R14" s="114"/>
      <c r="S14" s="50" t="str">
        <f t="shared" si="2"/>
        <v/>
      </c>
      <c r="T14" s="51"/>
      <c r="U14" s="57" t="str">
        <f>IF(N14="","",(IF(N10+N11+N12+N13+N14&lt;12,N14,12-U10-U11-U12-U13)))</f>
        <v/>
      </c>
      <c r="V14" s="115"/>
      <c r="W14" s="114"/>
      <c r="X14" s="53" t="str">
        <f t="shared" si="3"/>
        <v/>
      </c>
      <c r="Y14" s="54"/>
      <c r="Z14" s="55" t="str">
        <f t="shared" si="4"/>
        <v/>
      </c>
      <c r="AA14" s="116"/>
      <c r="AB14" s="99"/>
      <c r="AC14" s="33"/>
      <c r="AD14" s="234" t="s">
        <v>94</v>
      </c>
      <c r="AE14" s="84">
        <f>IF(L15&gt;3,3,L15)</f>
        <v>3</v>
      </c>
      <c r="AF14" s="84">
        <v>0</v>
      </c>
      <c r="AG14" s="33" t="s">
        <v>17</v>
      </c>
      <c r="AH14" s="42"/>
      <c r="AI14" s="94" t="s">
        <v>95</v>
      </c>
      <c r="AJ14" s="33">
        <v>11</v>
      </c>
      <c r="AK14" s="42"/>
      <c r="AL14" s="95">
        <v>11</v>
      </c>
      <c r="AM14" s="95">
        <v>30</v>
      </c>
      <c r="AN14" s="108"/>
      <c r="AO14" s="42"/>
      <c r="AP14" s="42"/>
      <c r="AQ14" s="42"/>
      <c r="AR14" s="43"/>
      <c r="AS14" s="43"/>
      <c r="AT14" s="43"/>
      <c r="AU14" s="43"/>
      <c r="AV14" s="56"/>
      <c r="AW14" s="56"/>
      <c r="AX14" s="41"/>
      <c r="AY14" s="41"/>
      <c r="AZ14" s="41"/>
      <c r="BA14" s="41"/>
      <c r="BB14" s="41"/>
      <c r="BC14" s="41"/>
      <c r="BD14" s="41"/>
      <c r="BE14" s="41"/>
      <c r="BF14" s="21"/>
      <c r="BG14" s="20"/>
      <c r="BH14" s="20"/>
      <c r="BI14" s="20"/>
      <c r="BJ14" s="20"/>
      <c r="BK14" s="20"/>
      <c r="BL14" s="20"/>
      <c r="BM14" s="20"/>
      <c r="BN14" s="20"/>
      <c r="BO14" s="20"/>
      <c r="BP14" s="20"/>
    </row>
    <row r="15" spans="1:68" ht="15" customHeight="1" x14ac:dyDescent="0.3">
      <c r="A15" s="97"/>
      <c r="B15" s="33" t="s">
        <v>56</v>
      </c>
      <c r="C15" s="33"/>
      <c r="D15" s="119"/>
      <c r="E15" s="33"/>
      <c r="F15" s="119" t="str">
        <f>IF(D15="","",D15+6)</f>
        <v/>
      </c>
      <c r="G15" s="33"/>
      <c r="H15" s="166"/>
      <c r="I15" s="42"/>
      <c r="J15" s="118" t="str">
        <f>IF(OR(S4="",X4="",H15=""),"",IF(D15="","","- "&amp;40+H35+P35))</f>
        <v/>
      </c>
      <c r="K15" s="108" t="s">
        <v>49</v>
      </c>
      <c r="L15" s="111" t="str">
        <f t="shared" si="0"/>
        <v/>
      </c>
      <c r="M15" s="33"/>
      <c r="N15" s="112" t="str">
        <f t="shared" si="1"/>
        <v/>
      </c>
      <c r="O15" s="42"/>
      <c r="Q15" s="113"/>
      <c r="R15" s="114"/>
      <c r="S15" s="50" t="str">
        <f t="shared" si="2"/>
        <v/>
      </c>
      <c r="T15" s="51"/>
      <c r="U15" s="57" t="str">
        <f>IF(N15="","",(IF(N10+N11+N12+N13+N14+N15&lt;12,N15,12-U10-U11-U12-U13-U14)))</f>
        <v/>
      </c>
      <c r="V15" s="115"/>
      <c r="W15" s="114"/>
      <c r="X15" s="53" t="str">
        <f t="shared" si="3"/>
        <v/>
      </c>
      <c r="Y15" s="54"/>
      <c r="Z15" s="55" t="str">
        <f t="shared" si="4"/>
        <v/>
      </c>
      <c r="AA15" s="116"/>
      <c r="AB15" s="99"/>
      <c r="AC15" s="33"/>
      <c r="AD15" s="234"/>
      <c r="AE15" s="84" t="e">
        <f>IF(L15&lt;3,0,L15-3)</f>
        <v>#VALUE!</v>
      </c>
      <c r="AF15" s="91" t="str">
        <f>L15</f>
        <v/>
      </c>
      <c r="AG15" s="33" t="s">
        <v>18</v>
      </c>
      <c r="AH15" s="42"/>
      <c r="AI15" s="94" t="s">
        <v>96</v>
      </c>
      <c r="AJ15" s="33">
        <v>10</v>
      </c>
      <c r="AK15" s="42"/>
      <c r="AL15" s="95">
        <v>12</v>
      </c>
      <c r="AM15" s="95">
        <v>31</v>
      </c>
      <c r="AN15" s="42"/>
      <c r="AO15" s="113"/>
      <c r="AP15" s="42"/>
      <c r="AQ15" s="42"/>
      <c r="AR15" s="43"/>
      <c r="AS15" s="43"/>
      <c r="AT15" s="43"/>
      <c r="AU15" s="43"/>
      <c r="AV15" s="56"/>
      <c r="AW15" s="56"/>
      <c r="AX15" s="41"/>
      <c r="AY15" s="41"/>
      <c r="AZ15" s="41"/>
      <c r="BA15" s="41"/>
      <c r="BB15" s="41"/>
      <c r="BC15" s="41"/>
      <c r="BD15" s="41"/>
      <c r="BE15" s="41"/>
      <c r="BF15" s="21"/>
      <c r="BG15" s="20"/>
      <c r="BH15" s="20"/>
      <c r="BI15" s="20"/>
      <c r="BJ15" s="20"/>
      <c r="BK15" s="20"/>
      <c r="BL15" s="20"/>
      <c r="BM15" s="20"/>
      <c r="BN15" s="20"/>
      <c r="BO15" s="20"/>
      <c r="BP15" s="20"/>
    </row>
    <row r="16" spans="1:68" ht="15" customHeight="1" x14ac:dyDescent="0.3">
      <c r="A16" s="97"/>
      <c r="B16" s="33"/>
      <c r="C16" s="33"/>
      <c r="D16" s="33"/>
      <c r="E16" s="33"/>
      <c r="F16" s="33"/>
      <c r="G16" s="33"/>
      <c r="H16" s="120"/>
      <c r="I16" s="42"/>
      <c r="J16" s="121" t="s">
        <v>57</v>
      </c>
      <c r="K16" s="42"/>
      <c r="L16" s="122" t="str">
        <f>IF(OR(S4="",X4=""),"",SUM(L10:L15))</f>
        <v/>
      </c>
      <c r="M16" s="42"/>
      <c r="N16" s="112" t="str">
        <f>IF(OR(S4="",X4=""),"",SUM(N10:N15))</f>
        <v/>
      </c>
      <c r="O16" s="42"/>
      <c r="Q16" s="113"/>
      <c r="R16" s="114"/>
      <c r="S16" s="50" t="str">
        <f t="shared" si="2"/>
        <v/>
      </c>
      <c r="T16" s="51">
        <f>IF(OR(S5="",X5=""),"",SUM(T10:T15))</f>
        <v>0</v>
      </c>
      <c r="U16" s="57">
        <f>IF(OR(S5="",X5=""),"",SUM(U10:U15))</f>
        <v>0</v>
      </c>
      <c r="V16" s="115"/>
      <c r="W16" s="114"/>
      <c r="X16" s="53" t="str">
        <f t="shared" si="3"/>
        <v/>
      </c>
      <c r="Y16" s="54">
        <f>IF(OR(S5="",X5=""),"",SUM(Y10:Y15))</f>
        <v>0</v>
      </c>
      <c r="Z16" s="55" t="str">
        <f t="shared" si="4"/>
        <v/>
      </c>
      <c r="AA16" s="116"/>
      <c r="AB16" s="99"/>
      <c r="AC16" s="33"/>
      <c r="AD16" s="123"/>
      <c r="AE16" s="123"/>
      <c r="AF16" s="123"/>
      <c r="AG16" s="33"/>
      <c r="AH16" s="42"/>
      <c r="AI16" s="94" t="s">
        <v>97</v>
      </c>
      <c r="AJ16" s="33">
        <v>9</v>
      </c>
      <c r="AK16" s="113"/>
      <c r="AL16" s="42"/>
      <c r="AM16" s="113"/>
      <c r="AN16" s="95">
        <f>IF(OR(S4="",X4=""),0,WEEKDAY(DATE(X4,AK4,VLOOKUP(AK4,AL4:AM15,2))))</f>
        <v>0</v>
      </c>
      <c r="AO16" s="42"/>
      <c r="AP16" s="42"/>
      <c r="AQ16" s="42"/>
      <c r="AR16" s="43"/>
      <c r="AS16" s="43"/>
      <c r="AT16" s="43"/>
      <c r="AU16" s="43"/>
      <c r="AV16" s="56"/>
      <c r="AW16" s="58"/>
      <c r="AX16" s="41"/>
      <c r="AY16" s="59"/>
      <c r="AZ16" s="41"/>
      <c r="BA16" s="41"/>
      <c r="BB16" s="59"/>
      <c r="BC16" s="41"/>
      <c r="BD16" s="41"/>
      <c r="BE16" s="41"/>
      <c r="BF16" s="21"/>
      <c r="BG16" s="20"/>
      <c r="BH16" s="20"/>
      <c r="BI16" s="20"/>
      <c r="BJ16" s="20"/>
      <c r="BK16" s="20"/>
      <c r="BL16" s="20"/>
      <c r="BM16" s="20"/>
      <c r="BN16" s="20"/>
      <c r="BO16" s="20"/>
      <c r="BP16" s="20"/>
    </row>
    <row r="17" spans="1:68" ht="15.75" customHeight="1" thickBot="1" x14ac:dyDescent="0.35">
      <c r="A17" s="124"/>
      <c r="B17" s="125"/>
      <c r="C17" s="125"/>
      <c r="D17" s="126" t="s">
        <v>58</v>
      </c>
      <c r="E17" s="125"/>
      <c r="F17" s="125"/>
      <c r="G17" s="125"/>
      <c r="H17" s="127"/>
      <c r="I17" s="127"/>
      <c r="J17" s="127"/>
      <c r="K17" s="127"/>
      <c r="L17" s="127"/>
      <c r="M17" s="127"/>
      <c r="N17" s="127"/>
      <c r="O17" s="127"/>
      <c r="P17" s="127"/>
      <c r="Q17" s="127"/>
      <c r="R17" s="128"/>
      <c r="S17" s="127"/>
      <c r="T17" s="60"/>
      <c r="U17" s="60"/>
      <c r="V17" s="129"/>
      <c r="W17" s="128"/>
      <c r="X17" s="127"/>
      <c r="Y17" s="60"/>
      <c r="Z17" s="127"/>
      <c r="AA17" s="130"/>
      <c r="AB17" s="131"/>
      <c r="AC17" s="33"/>
      <c r="AD17" s="132">
        <f>6-COUNTBLANK(D10:D15)</f>
        <v>0</v>
      </c>
      <c r="AE17" s="123"/>
      <c r="AF17" s="123"/>
      <c r="AG17" s="42"/>
      <c r="AH17" s="42"/>
      <c r="AI17" s="42"/>
      <c r="AJ17" s="42"/>
      <c r="AK17" s="42"/>
      <c r="AL17" s="42"/>
      <c r="AM17" s="42"/>
      <c r="AN17" s="42"/>
      <c r="AO17" s="42"/>
      <c r="AP17" s="42"/>
      <c r="AQ17" s="42"/>
      <c r="AR17" s="43"/>
      <c r="AS17" s="43"/>
      <c r="AT17" s="43"/>
      <c r="AU17" s="43"/>
      <c r="AV17" s="56"/>
      <c r="AW17" s="56"/>
      <c r="AX17" s="41"/>
      <c r="AY17" s="41"/>
      <c r="AZ17" s="41"/>
      <c r="BA17" s="41"/>
      <c r="BB17" s="41"/>
      <c r="BC17" s="41"/>
      <c r="BD17" s="41"/>
      <c r="BE17" s="41"/>
      <c r="BF17" s="21"/>
      <c r="BG17" s="20"/>
      <c r="BH17" s="20"/>
      <c r="BI17" s="20"/>
      <c r="BJ17" s="20"/>
      <c r="BK17" s="20"/>
      <c r="BL17" s="20"/>
      <c r="BM17" s="20"/>
      <c r="BN17" s="20"/>
      <c r="BO17" s="20"/>
      <c r="BP17" s="20"/>
    </row>
    <row r="18" spans="1:68" ht="15" customHeight="1" x14ac:dyDescent="0.3">
      <c r="A18" s="93"/>
      <c r="B18" s="252" t="s">
        <v>59</v>
      </c>
      <c r="C18" s="252"/>
      <c r="D18" s="252"/>
      <c r="E18" s="252"/>
      <c r="F18" s="252"/>
      <c r="G18" s="252"/>
      <c r="H18" s="252"/>
      <c r="I18" s="252"/>
      <c r="J18" s="252"/>
      <c r="K18" s="252"/>
      <c r="L18" s="252"/>
      <c r="M18" s="252"/>
      <c r="N18" s="252"/>
      <c r="O18" s="252"/>
      <c r="P18" s="252"/>
      <c r="Q18" s="252"/>
      <c r="R18" s="252"/>
      <c r="S18" s="252"/>
      <c r="T18" s="252"/>
      <c r="U18" s="252"/>
      <c r="V18" s="252"/>
      <c r="W18" s="252"/>
      <c r="X18" s="252"/>
      <c r="Y18" s="252"/>
      <c r="Z18" s="252"/>
      <c r="AA18" s="252"/>
      <c r="AB18" s="253"/>
      <c r="AC18" s="42"/>
      <c r="AD18" s="123"/>
      <c r="AE18" s="123"/>
      <c r="AF18" s="123"/>
      <c r="AG18" s="42"/>
      <c r="AH18" s="42"/>
      <c r="AI18" s="42"/>
      <c r="AJ18" s="42"/>
      <c r="AK18" s="42"/>
      <c r="AL18" s="42"/>
      <c r="AM18" s="42"/>
      <c r="AN18" s="42"/>
      <c r="AO18" s="42"/>
      <c r="AP18" s="42"/>
      <c r="AQ18" s="42"/>
      <c r="AR18" s="61"/>
      <c r="AS18" s="61"/>
      <c r="AT18" s="43"/>
      <c r="AU18" s="43"/>
      <c r="AV18" s="62"/>
      <c r="AW18" s="62"/>
      <c r="AX18" s="21"/>
      <c r="AY18" s="21"/>
      <c r="AZ18" s="21"/>
      <c r="BA18" s="21"/>
      <c r="BB18" s="21"/>
      <c r="BC18" s="21"/>
      <c r="BD18" s="21"/>
      <c r="BE18" s="21"/>
      <c r="BF18" s="21"/>
      <c r="BG18" s="20"/>
      <c r="BH18" s="20"/>
      <c r="BI18" s="20"/>
      <c r="BJ18" s="20"/>
      <c r="BK18" s="20"/>
      <c r="BL18" s="20"/>
      <c r="BM18" s="20"/>
      <c r="BN18" s="20"/>
      <c r="BO18" s="20"/>
      <c r="BP18" s="20"/>
    </row>
    <row r="19" spans="1:68" ht="75" customHeight="1" x14ac:dyDescent="0.3">
      <c r="A19" s="97"/>
      <c r="B19" s="33"/>
      <c r="C19" s="33"/>
      <c r="D19" s="105" t="s">
        <v>38</v>
      </c>
      <c r="E19" s="105"/>
      <c r="F19" s="105" t="s">
        <v>39</v>
      </c>
      <c r="G19" s="33"/>
      <c r="H19" s="34" t="s">
        <v>60</v>
      </c>
      <c r="I19" s="42"/>
      <c r="J19" s="34" t="s">
        <v>61</v>
      </c>
      <c r="K19" s="34"/>
      <c r="L19" s="34" t="s">
        <v>62</v>
      </c>
      <c r="M19" s="245" t="s">
        <v>63</v>
      </c>
      <c r="N19" s="245"/>
      <c r="O19" s="245"/>
      <c r="P19" s="133" t="s">
        <v>64</v>
      </c>
      <c r="Q19" s="133"/>
      <c r="R19" s="42"/>
      <c r="S19" s="133" t="s">
        <v>65</v>
      </c>
      <c r="T19" s="133"/>
      <c r="U19" s="133"/>
      <c r="V19" s="133"/>
      <c r="W19" s="133"/>
      <c r="X19" s="33"/>
      <c r="Y19" s="33"/>
      <c r="Z19" s="33"/>
      <c r="AA19" s="33"/>
      <c r="AB19" s="99"/>
      <c r="AC19" s="42"/>
      <c r="AD19" s="123"/>
      <c r="AE19" s="123"/>
      <c r="AF19" s="123"/>
      <c r="AG19" s="42"/>
      <c r="AH19" s="42"/>
      <c r="AI19" s="42"/>
      <c r="AJ19" s="42"/>
      <c r="AK19" s="42"/>
      <c r="AL19" s="42"/>
      <c r="AM19" s="42"/>
      <c r="AN19" s="42"/>
      <c r="AO19" s="42"/>
      <c r="AP19" s="42"/>
      <c r="AQ19" s="42"/>
      <c r="AR19" s="61"/>
      <c r="AS19" s="61"/>
      <c r="AT19" s="61"/>
      <c r="AU19" s="61"/>
      <c r="AV19" s="56"/>
      <c r="AW19" s="56"/>
      <c r="AX19" s="41"/>
      <c r="AY19" s="41"/>
      <c r="AZ19" s="41"/>
      <c r="BA19" s="41"/>
      <c r="BB19" s="41"/>
      <c r="BC19" s="41"/>
      <c r="BD19" s="41"/>
      <c r="BE19" s="21"/>
      <c r="BF19" s="21"/>
      <c r="BG19" s="20"/>
      <c r="BH19" s="20"/>
      <c r="BI19" s="20"/>
      <c r="BJ19" s="20"/>
      <c r="BK19" s="20"/>
      <c r="BL19" s="20"/>
      <c r="BM19" s="20"/>
      <c r="BN19" s="20"/>
      <c r="BO19" s="20"/>
      <c r="BP19" s="20"/>
    </row>
    <row r="20" spans="1:68" ht="15" customHeight="1" x14ac:dyDescent="0.3">
      <c r="A20" s="97"/>
      <c r="B20" s="33" t="s">
        <v>48</v>
      </c>
      <c r="C20" s="33"/>
      <c r="D20" s="109" t="str">
        <f>D10</f>
        <v/>
      </c>
      <c r="E20" s="33"/>
      <c r="F20" s="109" t="str">
        <f t="shared" ref="F20:F25" si="5">F10</f>
        <v/>
      </c>
      <c r="G20" s="33"/>
      <c r="H20" s="48" t="str">
        <f t="shared" ref="H20:H25" si="6">IF(H10="","",H10)</f>
        <v/>
      </c>
      <c r="I20" s="42"/>
      <c r="J20" s="165"/>
      <c r="K20" s="42"/>
      <c r="L20" s="111" t="str">
        <f t="shared" ref="L20:L25" si="7">IF(H20="","",H20+J20)</f>
        <v/>
      </c>
      <c r="M20" s="42"/>
      <c r="N20" s="111" t="str">
        <f t="shared" ref="N20:N25" si="8">IF(L10="","",40+L10+H30+P30)</f>
        <v/>
      </c>
      <c r="O20" s="108" t="s">
        <v>49</v>
      </c>
      <c r="P20" s="134" t="str">
        <f t="shared" ref="P20:P25" si="9">IF(D20="","",IF(H20="","",IF(L20&lt;40,0,L20-N20)))</f>
        <v/>
      </c>
      <c r="Q20" s="135"/>
      <c r="R20" s="42"/>
      <c r="S20" s="136"/>
      <c r="T20" s="135"/>
      <c r="U20" s="137"/>
      <c r="V20" s="135"/>
      <c r="W20" s="135"/>
      <c r="X20" s="33"/>
      <c r="Y20" s="42"/>
      <c r="Z20" s="42"/>
      <c r="AA20" s="42"/>
      <c r="AB20" s="138"/>
      <c r="AC20" s="42"/>
      <c r="AD20" s="123"/>
      <c r="AE20" s="123"/>
      <c r="AF20" s="123"/>
      <c r="AG20" s="42"/>
      <c r="AH20" s="42"/>
      <c r="AI20" s="42"/>
      <c r="AJ20" s="42"/>
      <c r="AK20" s="42"/>
      <c r="AL20" s="42"/>
      <c r="AM20" s="42"/>
      <c r="AN20" s="42"/>
      <c r="AO20" s="42"/>
      <c r="AP20" s="42"/>
      <c r="AQ20" s="42"/>
      <c r="AR20" s="61"/>
      <c r="AS20" s="61"/>
      <c r="AT20" s="61"/>
      <c r="AU20" s="61"/>
      <c r="AV20" s="56"/>
      <c r="AW20" s="56"/>
      <c r="AX20" s="41"/>
      <c r="AY20" s="41"/>
      <c r="AZ20" s="41"/>
      <c r="BA20" s="41"/>
      <c r="BB20" s="41"/>
      <c r="BC20" s="41"/>
      <c r="BD20" s="41"/>
      <c r="BE20" s="21"/>
      <c r="BF20" s="21"/>
      <c r="BG20" s="20"/>
      <c r="BH20" s="20"/>
      <c r="BI20" s="20"/>
      <c r="BJ20" s="20"/>
      <c r="BK20" s="20"/>
      <c r="BL20" s="20"/>
      <c r="BM20" s="20"/>
      <c r="BN20" s="20"/>
      <c r="BO20" s="20"/>
      <c r="BP20" s="20"/>
    </row>
    <row r="21" spans="1:68" ht="15" customHeight="1" x14ac:dyDescent="0.3">
      <c r="A21" s="97"/>
      <c r="B21" s="33" t="s">
        <v>51</v>
      </c>
      <c r="C21" s="33"/>
      <c r="D21" s="109" t="str">
        <f>D11</f>
        <v/>
      </c>
      <c r="E21" s="33"/>
      <c r="F21" s="109" t="str">
        <f t="shared" si="5"/>
        <v/>
      </c>
      <c r="G21" s="33"/>
      <c r="H21" s="48" t="str">
        <f t="shared" si="6"/>
        <v/>
      </c>
      <c r="I21" s="42"/>
      <c r="J21" s="165"/>
      <c r="K21" s="42"/>
      <c r="L21" s="118" t="str">
        <f t="shared" si="7"/>
        <v/>
      </c>
      <c r="M21" s="42"/>
      <c r="N21" s="111" t="str">
        <f t="shared" si="8"/>
        <v/>
      </c>
      <c r="O21" s="108" t="s">
        <v>49</v>
      </c>
      <c r="P21" s="139" t="str">
        <f t="shared" si="9"/>
        <v/>
      </c>
      <c r="Q21" s="135"/>
      <c r="R21" s="42"/>
      <c r="S21" s="63" t="str">
        <f>IF(H21="","",P21)</f>
        <v/>
      </c>
      <c r="T21" s="135"/>
      <c r="U21" s="49"/>
      <c r="V21" s="135"/>
      <c r="W21" s="135"/>
      <c r="X21" s="33"/>
      <c r="Y21" s="42"/>
      <c r="Z21" s="42"/>
      <c r="AA21" s="42"/>
      <c r="AB21" s="138"/>
      <c r="AC21" s="42"/>
      <c r="AD21" s="123"/>
      <c r="AE21" s="123"/>
      <c r="AF21" s="123"/>
      <c r="AG21" s="42"/>
      <c r="AH21" s="42"/>
      <c r="AI21" s="42"/>
      <c r="AJ21" s="42"/>
      <c r="AK21" s="42"/>
      <c r="AL21" s="42"/>
      <c r="AM21" s="42"/>
      <c r="AN21" s="42"/>
      <c r="AO21" s="42"/>
      <c r="AP21" s="42"/>
      <c r="AQ21" s="42"/>
      <c r="AR21" s="61"/>
      <c r="AS21" s="61"/>
      <c r="AT21" s="61"/>
      <c r="AU21" s="61"/>
      <c r="AV21" s="56"/>
      <c r="AW21" s="56"/>
      <c r="AX21" s="41"/>
      <c r="AY21" s="41"/>
      <c r="AZ21" s="41"/>
      <c r="BA21" s="41"/>
      <c r="BB21" s="41"/>
      <c r="BC21" s="41"/>
      <c r="BD21" s="41"/>
      <c r="BE21" s="21"/>
      <c r="BF21" s="21"/>
      <c r="BG21" s="20"/>
      <c r="BH21" s="20"/>
      <c r="BI21" s="20"/>
      <c r="BJ21" s="20"/>
      <c r="BK21" s="20"/>
      <c r="BL21" s="20"/>
      <c r="BM21" s="20"/>
      <c r="BN21" s="20"/>
      <c r="BO21" s="20"/>
      <c r="BP21" s="20"/>
    </row>
    <row r="22" spans="1:68" ht="15" customHeight="1" x14ac:dyDescent="0.3">
      <c r="A22" s="97"/>
      <c r="B22" s="33" t="s">
        <v>53</v>
      </c>
      <c r="C22" s="33"/>
      <c r="D22" s="109" t="str">
        <f>D12</f>
        <v/>
      </c>
      <c r="E22" s="33"/>
      <c r="F22" s="109" t="str">
        <f t="shared" si="5"/>
        <v/>
      </c>
      <c r="G22" s="33"/>
      <c r="H22" s="48" t="str">
        <f t="shared" si="6"/>
        <v/>
      </c>
      <c r="I22" s="42"/>
      <c r="J22" s="165"/>
      <c r="K22" s="42"/>
      <c r="L22" s="118" t="str">
        <f t="shared" si="7"/>
        <v/>
      </c>
      <c r="M22" s="42"/>
      <c r="N22" s="111" t="str">
        <f t="shared" si="8"/>
        <v/>
      </c>
      <c r="O22" s="108" t="s">
        <v>49</v>
      </c>
      <c r="P22" s="139" t="str">
        <f t="shared" si="9"/>
        <v/>
      </c>
      <c r="Q22" s="135"/>
      <c r="R22" s="42"/>
      <c r="S22" s="63" t="str">
        <f>IF(H22="","",P22)</f>
        <v/>
      </c>
      <c r="T22" s="135"/>
      <c r="U22" s="49"/>
      <c r="V22" s="135"/>
      <c r="W22" s="135"/>
      <c r="X22" s="33"/>
      <c r="Y22" s="42"/>
      <c r="Z22" s="42"/>
      <c r="AA22" s="42"/>
      <c r="AB22" s="138"/>
      <c r="AC22" s="42"/>
      <c r="AD22" s="123"/>
      <c r="AE22" s="123"/>
      <c r="AF22" s="123"/>
      <c r="AG22" s="42"/>
      <c r="AH22" s="42"/>
      <c r="AI22" s="42"/>
      <c r="AJ22" s="42"/>
      <c r="AK22" s="42"/>
      <c r="AL22" s="42"/>
      <c r="AM22" s="42"/>
      <c r="AN22" s="42"/>
      <c r="AO22" s="42"/>
      <c r="AP22" s="42"/>
      <c r="AQ22" s="42"/>
      <c r="AR22" s="61"/>
      <c r="AS22" s="61"/>
      <c r="AT22" s="61"/>
      <c r="AU22" s="61"/>
      <c r="AV22" s="56"/>
      <c r="AW22" s="56"/>
      <c r="AX22" s="41"/>
      <c r="AY22" s="41"/>
      <c r="AZ22" s="41"/>
      <c r="BA22" s="41"/>
      <c r="BB22" s="41"/>
      <c r="BC22" s="41"/>
      <c r="BD22" s="41"/>
      <c r="BE22" s="21"/>
      <c r="BF22" s="21"/>
      <c r="BG22" s="20"/>
      <c r="BH22" s="20"/>
      <c r="BI22" s="20"/>
      <c r="BJ22" s="20"/>
      <c r="BK22" s="20"/>
      <c r="BL22" s="20"/>
      <c r="BM22" s="20"/>
      <c r="BN22" s="20"/>
      <c r="BO22" s="20"/>
      <c r="BP22" s="20"/>
    </row>
    <row r="23" spans="1:68" ht="15" customHeight="1" x14ac:dyDescent="0.3">
      <c r="A23" s="97"/>
      <c r="B23" s="33" t="s">
        <v>54</v>
      </c>
      <c r="C23" s="33"/>
      <c r="D23" s="109" t="str">
        <f>D13</f>
        <v/>
      </c>
      <c r="E23" s="33"/>
      <c r="F23" s="109" t="str">
        <f t="shared" si="5"/>
        <v/>
      </c>
      <c r="G23" s="33"/>
      <c r="H23" s="48" t="str">
        <f t="shared" si="6"/>
        <v/>
      </c>
      <c r="I23" s="42"/>
      <c r="J23" s="165"/>
      <c r="K23" s="42"/>
      <c r="L23" s="118" t="str">
        <f t="shared" si="7"/>
        <v/>
      </c>
      <c r="M23" s="42"/>
      <c r="N23" s="111" t="str">
        <f t="shared" si="8"/>
        <v/>
      </c>
      <c r="O23" s="108" t="s">
        <v>49</v>
      </c>
      <c r="P23" s="139" t="str">
        <f t="shared" si="9"/>
        <v/>
      </c>
      <c r="Q23" s="135"/>
      <c r="R23" s="42"/>
      <c r="S23" s="63" t="str">
        <f>IF(H23="","",P23)</f>
        <v/>
      </c>
      <c r="T23" s="135"/>
      <c r="U23" s="49"/>
      <c r="V23" s="135"/>
      <c r="W23" s="135"/>
      <c r="X23" s="33"/>
      <c r="Y23" s="42"/>
      <c r="Z23" s="42"/>
      <c r="AA23" s="42"/>
      <c r="AB23" s="138"/>
      <c r="AC23" s="42"/>
      <c r="AD23" s="123"/>
      <c r="AE23" s="123"/>
      <c r="AF23" s="123"/>
      <c r="AG23" s="42"/>
      <c r="AH23" s="42"/>
      <c r="AI23" s="42"/>
      <c r="AJ23" s="42"/>
      <c r="AK23" s="42"/>
      <c r="AL23" s="42"/>
      <c r="AM23" s="42"/>
      <c r="AN23" s="42"/>
      <c r="AO23" s="42"/>
      <c r="AP23" s="42"/>
      <c r="AQ23" s="42"/>
      <c r="AR23" s="61"/>
      <c r="AS23" s="61"/>
      <c r="AT23" s="61"/>
      <c r="AU23" s="61"/>
      <c r="AV23" s="56"/>
      <c r="AW23" s="56"/>
      <c r="AX23" s="41"/>
      <c r="AY23" s="41"/>
      <c r="AZ23" s="41"/>
      <c r="BA23" s="41"/>
      <c r="BB23" s="41"/>
      <c r="BC23" s="41"/>
      <c r="BD23" s="41"/>
      <c r="BE23" s="21"/>
      <c r="BF23" s="21"/>
      <c r="BG23" s="20"/>
      <c r="BH23" s="20"/>
      <c r="BI23" s="20"/>
      <c r="BJ23" s="20"/>
      <c r="BK23" s="20"/>
      <c r="BL23" s="20"/>
      <c r="BM23" s="20"/>
      <c r="BN23" s="20"/>
      <c r="BO23" s="20"/>
      <c r="BP23" s="20"/>
    </row>
    <row r="24" spans="1:68" ht="15" customHeight="1" x14ac:dyDescent="0.3">
      <c r="A24" s="97"/>
      <c r="B24" s="33" t="s">
        <v>55</v>
      </c>
      <c r="C24" s="33"/>
      <c r="D24" s="109" t="str">
        <f>D14</f>
        <v/>
      </c>
      <c r="E24" s="33"/>
      <c r="F24" s="109" t="str">
        <f t="shared" si="5"/>
        <v/>
      </c>
      <c r="G24" s="33"/>
      <c r="H24" s="48" t="str">
        <f t="shared" si="6"/>
        <v/>
      </c>
      <c r="I24" s="42"/>
      <c r="J24" s="165"/>
      <c r="K24" s="42"/>
      <c r="L24" s="118" t="str">
        <f t="shared" si="7"/>
        <v/>
      </c>
      <c r="M24" s="42"/>
      <c r="N24" s="111" t="str">
        <f t="shared" si="8"/>
        <v/>
      </c>
      <c r="O24" s="108" t="s">
        <v>49</v>
      </c>
      <c r="P24" s="139" t="str">
        <f t="shared" si="9"/>
        <v/>
      </c>
      <c r="Q24" s="135"/>
      <c r="R24" s="42"/>
      <c r="S24" s="140"/>
      <c r="T24" s="135"/>
      <c r="U24" s="137"/>
      <c r="V24" s="135"/>
      <c r="W24" s="135"/>
      <c r="X24" s="33"/>
      <c r="Y24" s="42"/>
      <c r="Z24" s="42"/>
      <c r="AA24" s="42"/>
      <c r="AB24" s="138"/>
      <c r="AC24" s="42"/>
      <c r="AD24" s="123"/>
      <c r="AE24" s="123"/>
      <c r="AF24" s="123"/>
      <c r="AG24" s="42"/>
      <c r="AH24" s="42"/>
      <c r="AI24" s="42"/>
      <c r="AJ24" s="42"/>
      <c r="AK24" s="42"/>
      <c r="AL24" s="42"/>
      <c r="AM24" s="42"/>
      <c r="AN24" s="42"/>
      <c r="AO24" s="42"/>
      <c r="AP24" s="42"/>
      <c r="AQ24" s="42"/>
      <c r="AR24" s="61"/>
      <c r="AS24" s="61"/>
      <c r="AT24" s="61"/>
      <c r="AU24" s="61"/>
      <c r="AV24" s="56"/>
      <c r="AW24" s="56"/>
      <c r="AX24" s="41"/>
      <c r="AY24" s="41"/>
      <c r="AZ24" s="41"/>
      <c r="BA24" s="41"/>
      <c r="BB24" s="41"/>
      <c r="BC24" s="41"/>
      <c r="BD24" s="41"/>
      <c r="BE24" s="21"/>
      <c r="BF24" s="21"/>
      <c r="BG24" s="20"/>
      <c r="BH24" s="20"/>
      <c r="BI24" s="20"/>
      <c r="BJ24" s="20"/>
      <c r="BK24" s="20"/>
      <c r="BL24" s="20"/>
      <c r="BM24" s="20"/>
      <c r="BN24" s="20"/>
      <c r="BO24" s="20"/>
      <c r="BP24" s="20"/>
    </row>
    <row r="25" spans="1:68" ht="15" customHeight="1" x14ac:dyDescent="0.3">
      <c r="A25" s="97"/>
      <c r="B25" s="33" t="s">
        <v>56</v>
      </c>
      <c r="C25" s="33"/>
      <c r="D25" s="119"/>
      <c r="E25" s="33"/>
      <c r="F25" s="119" t="str">
        <f t="shared" si="5"/>
        <v/>
      </c>
      <c r="G25" s="33"/>
      <c r="H25" s="48" t="str">
        <f t="shared" si="6"/>
        <v/>
      </c>
      <c r="I25" s="42"/>
      <c r="J25" s="167"/>
      <c r="K25" s="42"/>
      <c r="L25" s="118" t="str">
        <f t="shared" si="7"/>
        <v/>
      </c>
      <c r="M25" s="42"/>
      <c r="N25" s="111" t="str">
        <f t="shared" si="8"/>
        <v/>
      </c>
      <c r="O25" s="108" t="s">
        <v>49</v>
      </c>
      <c r="P25" s="139" t="str">
        <f t="shared" si="9"/>
        <v/>
      </c>
      <c r="Q25" s="135"/>
      <c r="R25" s="42"/>
      <c r="S25" s="140"/>
      <c r="T25" s="135"/>
      <c r="U25" s="137"/>
      <c r="V25" s="135"/>
      <c r="W25" s="135"/>
      <c r="X25" s="33"/>
      <c r="Y25" s="42"/>
      <c r="Z25" s="42"/>
      <c r="AA25" s="42"/>
      <c r="AB25" s="138"/>
      <c r="AC25" s="42"/>
      <c r="AD25" s="123"/>
      <c r="AE25" s="123"/>
      <c r="AF25" s="123"/>
      <c r="AG25" s="42"/>
      <c r="AH25" s="42"/>
      <c r="AI25" s="42"/>
      <c r="AJ25" s="42"/>
      <c r="AK25" s="42"/>
      <c r="AL25" s="42"/>
      <c r="AM25" s="42"/>
      <c r="AN25" s="42"/>
      <c r="AO25" s="42"/>
      <c r="AP25" s="42"/>
      <c r="AQ25" s="42"/>
      <c r="AR25" s="61"/>
      <c r="AS25" s="61"/>
      <c r="AT25" s="61"/>
      <c r="AU25" s="61"/>
      <c r="AV25" s="56"/>
      <c r="AW25" s="56"/>
      <c r="AX25" s="41"/>
      <c r="AY25" s="41"/>
      <c r="AZ25" s="41"/>
      <c r="BA25" s="41"/>
      <c r="BB25" s="41"/>
      <c r="BC25" s="41"/>
      <c r="BD25" s="41"/>
      <c r="BE25" s="21"/>
      <c r="BF25" s="21"/>
      <c r="BG25" s="20"/>
      <c r="BH25" s="20"/>
      <c r="BI25" s="20"/>
      <c r="BJ25" s="20"/>
      <c r="BK25" s="20"/>
      <c r="BL25" s="20"/>
      <c r="BM25" s="20"/>
      <c r="BN25" s="20"/>
      <c r="BO25" s="20"/>
      <c r="BP25" s="20"/>
    </row>
    <row r="26" spans="1:68" ht="15" customHeight="1" x14ac:dyDescent="0.3">
      <c r="A26" s="97"/>
      <c r="B26" s="33"/>
      <c r="C26" s="33"/>
      <c r="D26" s="33"/>
      <c r="E26" s="33"/>
      <c r="F26" s="33"/>
      <c r="G26" s="33"/>
      <c r="H26" s="121" t="s">
        <v>57</v>
      </c>
      <c r="I26" s="42"/>
      <c r="J26" s="122" t="str">
        <f>IF(OR(S4="",X4=""),"",SUM(J20:J25))</f>
        <v/>
      </c>
      <c r="K26" s="141"/>
      <c r="L26" s="122" t="str">
        <f>IF(OR(S4="",X4=""),"",SUM(L20:L25))</f>
        <v/>
      </c>
      <c r="M26" s="141"/>
      <c r="N26" s="122" t="str">
        <f>IF(OR(S4="",X4=""),"",SUM(N20:N25))</f>
        <v/>
      </c>
      <c r="O26" s="42"/>
      <c r="P26" s="134" t="str">
        <f>IF(OR(S4="",X4=""),"",SUM(P20:P25))</f>
        <v/>
      </c>
      <c r="Q26" s="135"/>
      <c r="R26" s="42"/>
      <c r="S26" s="134" t="str">
        <f>IF(OR(S4="",X4=""),"",SUM(S20:S25))</f>
        <v/>
      </c>
      <c r="T26" s="135"/>
      <c r="U26" s="135"/>
      <c r="V26" s="135"/>
      <c r="W26" s="135"/>
      <c r="X26" s="33"/>
      <c r="Y26" s="42"/>
      <c r="Z26" s="42"/>
      <c r="AA26" s="42"/>
      <c r="AB26" s="142"/>
      <c r="AC26" s="42"/>
      <c r="AD26" s="123"/>
      <c r="AE26" s="123"/>
      <c r="AF26" s="123"/>
      <c r="AG26" s="42"/>
      <c r="AH26" s="42"/>
      <c r="AI26" s="42"/>
      <c r="AJ26" s="42"/>
      <c r="AK26" s="42"/>
      <c r="AL26" s="42"/>
      <c r="AM26" s="42"/>
      <c r="AN26" s="42"/>
      <c r="AO26" s="42"/>
      <c r="AP26" s="42"/>
      <c r="AQ26" s="42"/>
      <c r="AR26" s="61"/>
      <c r="AS26" s="61"/>
      <c r="AT26" s="61"/>
      <c r="AU26" s="61"/>
      <c r="AV26" s="56"/>
      <c r="AW26" s="58"/>
      <c r="AX26" s="41"/>
      <c r="AY26" s="41"/>
      <c r="AZ26" s="41"/>
      <c r="BA26" s="41"/>
      <c r="BB26" s="41"/>
      <c r="BC26" s="41"/>
      <c r="BD26" s="41"/>
      <c r="BE26" s="21"/>
      <c r="BF26" s="21"/>
      <c r="BG26" s="20"/>
      <c r="BH26" s="20"/>
      <c r="BI26" s="20"/>
      <c r="BJ26" s="20"/>
      <c r="BK26" s="20"/>
      <c r="BL26" s="20"/>
      <c r="BM26" s="20"/>
      <c r="BN26" s="20"/>
      <c r="BO26" s="20"/>
      <c r="BP26" s="20"/>
    </row>
    <row r="27" spans="1:68" ht="15.75" customHeight="1" thickBot="1" x14ac:dyDescent="0.35">
      <c r="A27" s="124"/>
      <c r="B27" s="125"/>
      <c r="C27" s="125"/>
      <c r="D27" s="126" t="s">
        <v>66</v>
      </c>
      <c r="E27" s="125"/>
      <c r="F27" s="125"/>
      <c r="G27" s="125"/>
      <c r="H27" s="127"/>
      <c r="I27" s="127"/>
      <c r="J27" s="127"/>
      <c r="K27" s="127"/>
      <c r="L27" s="127"/>
      <c r="M27" s="127"/>
      <c r="N27" s="127"/>
      <c r="O27" s="127"/>
      <c r="P27" s="127"/>
      <c r="Q27" s="127"/>
      <c r="R27" s="127"/>
      <c r="S27" s="127"/>
      <c r="T27" s="127"/>
      <c r="U27" s="127"/>
      <c r="V27" s="127"/>
      <c r="W27" s="127"/>
      <c r="X27" s="127"/>
      <c r="Y27" s="127"/>
      <c r="Z27" s="127"/>
      <c r="AA27" s="127"/>
      <c r="AB27" s="143"/>
      <c r="AC27" s="42"/>
      <c r="AD27" s="123"/>
      <c r="AE27" s="123"/>
      <c r="AF27" s="123"/>
      <c r="AG27" s="42"/>
      <c r="AH27" s="42"/>
      <c r="AI27" s="42"/>
      <c r="AJ27" s="42"/>
      <c r="AK27" s="42"/>
      <c r="AL27" s="42"/>
      <c r="AM27" s="42"/>
      <c r="AN27" s="42"/>
      <c r="AO27" s="42"/>
      <c r="AP27" s="42"/>
      <c r="AQ27" s="42"/>
      <c r="AR27" s="61"/>
      <c r="AS27" s="61"/>
      <c r="AT27" s="61"/>
      <c r="AU27" s="61"/>
      <c r="AV27" s="56"/>
      <c r="AW27" s="56"/>
      <c r="AX27" s="41"/>
      <c r="AY27" s="41"/>
      <c r="AZ27" s="41"/>
      <c r="BA27" s="41"/>
      <c r="BB27" s="41"/>
      <c r="BC27" s="41"/>
      <c r="BD27" s="41"/>
      <c r="BE27" s="21"/>
      <c r="BF27" s="21"/>
      <c r="BG27" s="20"/>
      <c r="BH27" s="20"/>
      <c r="BI27" s="20"/>
      <c r="BJ27" s="20"/>
      <c r="BK27" s="20"/>
      <c r="BL27" s="20"/>
      <c r="BM27" s="20"/>
      <c r="BN27" s="20"/>
      <c r="BO27" s="20"/>
      <c r="BP27" s="20"/>
    </row>
    <row r="28" spans="1:68" ht="15" customHeight="1" x14ac:dyDescent="0.3">
      <c r="A28" s="93"/>
      <c r="B28" s="241" t="s">
        <v>67</v>
      </c>
      <c r="C28" s="241"/>
      <c r="D28" s="241"/>
      <c r="E28" s="241"/>
      <c r="F28" s="241"/>
      <c r="G28" s="241"/>
      <c r="H28" s="241"/>
      <c r="I28" s="241"/>
      <c r="J28" s="241"/>
      <c r="K28" s="241"/>
      <c r="L28" s="241"/>
      <c r="M28" s="241"/>
      <c r="N28" s="241"/>
      <c r="O28" s="241"/>
      <c r="P28" s="241"/>
      <c r="Q28" s="241"/>
      <c r="R28" s="241"/>
      <c r="S28" s="241"/>
      <c r="T28" s="241"/>
      <c r="U28" s="241"/>
      <c r="V28" s="241"/>
      <c r="W28" s="241"/>
      <c r="X28" s="241"/>
      <c r="Y28" s="241"/>
      <c r="Z28" s="241"/>
      <c r="AA28" s="241"/>
      <c r="AB28" s="242"/>
      <c r="AC28" s="42"/>
      <c r="AD28" s="123"/>
      <c r="AE28" s="123"/>
      <c r="AF28" s="123"/>
      <c r="AG28" s="42"/>
      <c r="AH28" s="42"/>
      <c r="AI28" s="42"/>
      <c r="AJ28" s="42"/>
      <c r="AK28" s="42"/>
      <c r="AL28" s="42"/>
      <c r="AM28" s="42"/>
      <c r="AN28" s="42"/>
      <c r="AO28" s="42"/>
      <c r="AP28" s="42"/>
      <c r="AQ28" s="42"/>
      <c r="AR28" s="61"/>
      <c r="AS28" s="61"/>
      <c r="AT28" s="61"/>
      <c r="AU28" s="61"/>
      <c r="AV28" s="56"/>
      <c r="AW28" s="56"/>
      <c r="AX28" s="41"/>
      <c r="AY28" s="41"/>
      <c r="AZ28" s="41"/>
      <c r="BA28" s="41"/>
      <c r="BB28" s="41"/>
      <c r="BC28" s="41"/>
      <c r="BD28" s="41"/>
      <c r="BE28" s="21"/>
      <c r="BF28" s="21"/>
      <c r="BG28" s="20"/>
      <c r="BH28" s="20"/>
      <c r="BI28" s="20"/>
      <c r="BJ28" s="20"/>
      <c r="BK28" s="20"/>
      <c r="BL28" s="20"/>
      <c r="BM28" s="20"/>
      <c r="BN28" s="20"/>
      <c r="BO28" s="20"/>
      <c r="BP28" s="20"/>
    </row>
    <row r="29" spans="1:68" ht="105" customHeight="1" x14ac:dyDescent="0.3">
      <c r="A29" s="97"/>
      <c r="B29" s="33"/>
      <c r="C29" s="33"/>
      <c r="D29" s="105" t="s">
        <v>38</v>
      </c>
      <c r="E29" s="105"/>
      <c r="F29" s="105" t="s">
        <v>39</v>
      </c>
      <c r="G29" s="33"/>
      <c r="H29" s="144" t="s">
        <v>68</v>
      </c>
      <c r="I29" s="144"/>
      <c r="J29" s="144" t="s">
        <v>69</v>
      </c>
      <c r="K29" s="145"/>
      <c r="L29" s="146" t="s">
        <v>70</v>
      </c>
      <c r="M29" s="146"/>
      <c r="N29" s="146" t="s">
        <v>71</v>
      </c>
      <c r="O29" s="34"/>
      <c r="P29" s="144" t="s">
        <v>68</v>
      </c>
      <c r="Q29" s="144"/>
      <c r="R29" s="144"/>
      <c r="S29" s="144" t="s">
        <v>72</v>
      </c>
      <c r="T29" s="145"/>
      <c r="U29" s="146" t="s">
        <v>70</v>
      </c>
      <c r="V29" s="145"/>
      <c r="W29" s="145"/>
      <c r="X29" s="146" t="s">
        <v>71</v>
      </c>
      <c r="Y29" s="34"/>
      <c r="Z29" s="34"/>
      <c r="AA29" s="34"/>
      <c r="AB29" s="99"/>
      <c r="AC29" s="42"/>
      <c r="AD29" s="123"/>
      <c r="AE29" s="123"/>
      <c r="AF29" s="123"/>
      <c r="AG29" s="42"/>
      <c r="AH29" s="42"/>
      <c r="AI29" s="42"/>
      <c r="AJ29" s="42"/>
      <c r="AK29" s="42"/>
      <c r="AL29" s="42"/>
      <c r="AM29" s="42"/>
      <c r="AN29" s="42"/>
      <c r="AO29" s="42"/>
      <c r="AP29" s="42"/>
      <c r="AQ29" s="65"/>
      <c r="AR29" s="65"/>
      <c r="AS29" s="65"/>
      <c r="AT29" s="65"/>
      <c r="AU29" s="61"/>
      <c r="AV29" s="56"/>
      <c r="AW29" s="66"/>
      <c r="AX29" s="41"/>
      <c r="AY29" s="67"/>
      <c r="AZ29" s="41"/>
      <c r="BA29" s="41"/>
      <c r="BB29" s="67"/>
      <c r="BC29" s="41"/>
      <c r="BD29" s="67"/>
      <c r="BE29" s="21"/>
      <c r="BF29" s="21"/>
      <c r="BG29" s="20"/>
      <c r="BH29" s="20"/>
      <c r="BI29" s="20"/>
      <c r="BJ29" s="20"/>
      <c r="BK29" s="20"/>
      <c r="BL29" s="20"/>
      <c r="BM29" s="20"/>
      <c r="BN29" s="20"/>
      <c r="BO29" s="20"/>
      <c r="BP29" s="20"/>
    </row>
    <row r="30" spans="1:68" ht="15" customHeight="1" x14ac:dyDescent="0.3">
      <c r="A30" s="97"/>
      <c r="B30" s="33" t="s">
        <v>48</v>
      </c>
      <c r="C30" s="33"/>
      <c r="D30" s="109" t="str">
        <f>D10</f>
        <v/>
      </c>
      <c r="E30" s="33"/>
      <c r="F30" s="109" t="str">
        <f t="shared" ref="F30:F35" si="10">F10</f>
        <v/>
      </c>
      <c r="G30" s="33"/>
      <c r="H30" s="147"/>
      <c r="I30" s="145"/>
      <c r="J30" s="148"/>
      <c r="K30" s="145"/>
      <c r="L30" s="147"/>
      <c r="M30" s="145"/>
      <c r="N30" s="147"/>
      <c r="O30" s="42"/>
      <c r="P30" s="147"/>
      <c r="Q30" s="68"/>
      <c r="R30" s="145"/>
      <c r="S30" s="148"/>
      <c r="T30" s="145"/>
      <c r="U30" s="147"/>
      <c r="V30" s="145"/>
      <c r="W30" s="145"/>
      <c r="X30" s="147"/>
      <c r="Y30" s="42"/>
      <c r="Z30" s="42"/>
      <c r="AA30" s="42"/>
      <c r="AB30" s="99"/>
      <c r="AC30" s="42"/>
      <c r="AD30" s="123"/>
      <c r="AE30" s="123"/>
      <c r="AF30" s="123"/>
      <c r="AG30" s="42"/>
      <c r="AH30" s="42"/>
      <c r="AI30" s="42"/>
      <c r="AJ30" s="42"/>
      <c r="AK30" s="42"/>
      <c r="AL30" s="42"/>
      <c r="AM30" s="42"/>
      <c r="AN30" s="42"/>
      <c r="AO30" s="42"/>
      <c r="AP30" s="42"/>
      <c r="AQ30" s="42"/>
      <c r="AR30" s="61"/>
      <c r="AS30" s="61"/>
      <c r="AT30" s="61"/>
      <c r="AU30" s="61"/>
      <c r="AV30" s="56"/>
      <c r="AW30" s="56"/>
      <c r="AX30" s="41"/>
      <c r="AY30" s="41"/>
      <c r="AZ30" s="41"/>
      <c r="BA30" s="41"/>
      <c r="BB30" s="41"/>
      <c r="BC30" s="41"/>
      <c r="BD30" s="41"/>
      <c r="BE30" s="21"/>
      <c r="BF30" s="21"/>
      <c r="BG30" s="20"/>
      <c r="BH30" s="20"/>
      <c r="BI30" s="20"/>
      <c r="BJ30" s="20"/>
      <c r="BK30" s="20"/>
      <c r="BL30" s="20"/>
      <c r="BM30" s="20"/>
      <c r="BN30" s="20"/>
      <c r="BO30" s="20"/>
      <c r="BP30" s="20"/>
    </row>
    <row r="31" spans="1:68" ht="15" customHeight="1" x14ac:dyDescent="0.3">
      <c r="A31" s="97"/>
      <c r="B31" s="33" t="s">
        <v>51</v>
      </c>
      <c r="C31" s="33"/>
      <c r="D31" s="109" t="str">
        <f>D11</f>
        <v/>
      </c>
      <c r="E31" s="33"/>
      <c r="F31" s="109" t="str">
        <f t="shared" si="10"/>
        <v/>
      </c>
      <c r="G31" s="33"/>
      <c r="H31" s="147"/>
      <c r="I31" s="145"/>
      <c r="J31" s="149"/>
      <c r="K31" s="145"/>
      <c r="L31" s="150"/>
      <c r="M31" s="145"/>
      <c r="N31" s="69"/>
      <c r="O31" s="42"/>
      <c r="P31" s="147"/>
      <c r="Q31" s="64"/>
      <c r="R31" s="145"/>
      <c r="S31" s="149"/>
      <c r="T31" s="145"/>
      <c r="U31" s="150"/>
      <c r="V31" s="145"/>
      <c r="W31" s="145"/>
      <c r="X31" s="69"/>
      <c r="Y31" s="42"/>
      <c r="Z31" s="42"/>
      <c r="AA31" s="42"/>
      <c r="AB31" s="99"/>
      <c r="AC31" s="42"/>
      <c r="AD31" s="123"/>
      <c r="AE31" s="123"/>
      <c r="AF31" s="123"/>
      <c r="AG31" s="42"/>
      <c r="AH31" s="42"/>
      <c r="AI31" s="42"/>
      <c r="AJ31" s="42"/>
      <c r="AK31" s="42"/>
      <c r="AL31" s="42"/>
      <c r="AM31" s="42"/>
      <c r="AN31" s="42"/>
      <c r="AO31" s="42"/>
      <c r="AP31" s="42"/>
      <c r="AQ31" s="42"/>
      <c r="AR31" s="61"/>
      <c r="AS31" s="61"/>
      <c r="AT31" s="61"/>
      <c r="AU31" s="61"/>
      <c r="AV31" s="56"/>
      <c r="AW31" s="56"/>
      <c r="AX31" s="41"/>
      <c r="AY31" s="41"/>
      <c r="AZ31" s="41"/>
      <c r="BA31" s="41"/>
      <c r="BB31" s="41"/>
      <c r="BC31" s="41"/>
      <c r="BD31" s="41"/>
      <c r="BE31" s="21"/>
      <c r="BF31" s="21"/>
      <c r="BG31" s="20"/>
      <c r="BH31" s="20"/>
      <c r="BI31" s="20"/>
      <c r="BJ31" s="20"/>
      <c r="BK31" s="20"/>
      <c r="BL31" s="20"/>
      <c r="BM31" s="20"/>
      <c r="BN31" s="20"/>
      <c r="BO31" s="20"/>
      <c r="BP31" s="20"/>
    </row>
    <row r="32" spans="1:68" ht="15" customHeight="1" x14ac:dyDescent="0.3">
      <c r="A32" s="97"/>
      <c r="B32" s="33" t="s">
        <v>53</v>
      </c>
      <c r="C32" s="33"/>
      <c r="D32" s="109" t="str">
        <f>D12</f>
        <v/>
      </c>
      <c r="E32" s="33"/>
      <c r="F32" s="109" t="str">
        <f t="shared" si="10"/>
        <v/>
      </c>
      <c r="G32" s="33"/>
      <c r="H32" s="147"/>
      <c r="I32" s="145"/>
      <c r="J32" s="149"/>
      <c r="K32" s="145"/>
      <c r="L32" s="150"/>
      <c r="M32" s="145"/>
      <c r="N32" s="69"/>
      <c r="O32" s="42"/>
      <c r="P32" s="147"/>
      <c r="Q32" s="64"/>
      <c r="R32" s="145"/>
      <c r="S32" s="149"/>
      <c r="T32" s="145"/>
      <c r="U32" s="150"/>
      <c r="V32" s="145"/>
      <c r="W32" s="145"/>
      <c r="X32" s="69"/>
      <c r="Y32" s="42"/>
      <c r="Z32" s="42"/>
      <c r="AA32" s="42"/>
      <c r="AB32" s="99"/>
      <c r="AC32" s="42"/>
      <c r="AD32" s="123"/>
      <c r="AE32" s="123"/>
      <c r="AF32" s="123"/>
      <c r="AG32" s="42"/>
      <c r="AH32" s="42"/>
      <c r="AI32" s="42"/>
      <c r="AJ32" s="42"/>
      <c r="AK32" s="42"/>
      <c r="AL32" s="42"/>
      <c r="AM32" s="42"/>
      <c r="AN32" s="42"/>
      <c r="AO32" s="42"/>
      <c r="AP32" s="42"/>
      <c r="AQ32" s="42"/>
      <c r="AR32" s="61"/>
      <c r="AS32" s="61"/>
      <c r="AT32" s="61"/>
      <c r="AU32" s="61"/>
      <c r="AV32" s="56"/>
      <c r="AW32" s="56"/>
      <c r="AX32" s="41"/>
      <c r="AY32" s="41"/>
      <c r="AZ32" s="41"/>
      <c r="BA32" s="41"/>
      <c r="BB32" s="41"/>
      <c r="BC32" s="41"/>
      <c r="BD32" s="41"/>
      <c r="BE32" s="21"/>
      <c r="BF32" s="21"/>
      <c r="BG32" s="20"/>
      <c r="BH32" s="20"/>
      <c r="BI32" s="20"/>
      <c r="BJ32" s="20"/>
      <c r="BK32" s="20"/>
      <c r="BL32" s="20"/>
      <c r="BM32" s="20"/>
      <c r="BN32" s="20"/>
      <c r="BO32" s="20"/>
      <c r="BP32" s="20"/>
    </row>
    <row r="33" spans="1:68" ht="15" customHeight="1" x14ac:dyDescent="0.3">
      <c r="A33" s="97"/>
      <c r="B33" s="33" t="s">
        <v>54</v>
      </c>
      <c r="C33" s="33"/>
      <c r="D33" s="109" t="str">
        <f>D13</f>
        <v/>
      </c>
      <c r="E33" s="33"/>
      <c r="F33" s="109" t="str">
        <f t="shared" si="10"/>
        <v/>
      </c>
      <c r="G33" s="33"/>
      <c r="H33" s="147"/>
      <c r="I33" s="145"/>
      <c r="J33" s="149"/>
      <c r="K33" s="145"/>
      <c r="L33" s="150"/>
      <c r="M33" s="145"/>
      <c r="N33" s="69"/>
      <c r="O33" s="42"/>
      <c r="P33" s="147"/>
      <c r="Q33" s="64"/>
      <c r="R33" s="145"/>
      <c r="S33" s="149"/>
      <c r="T33" s="145"/>
      <c r="U33" s="150"/>
      <c r="V33" s="145"/>
      <c r="W33" s="145"/>
      <c r="X33" s="69"/>
      <c r="Y33" s="42"/>
      <c r="Z33" s="42"/>
      <c r="AA33" s="42"/>
      <c r="AB33" s="99"/>
      <c r="AC33" s="42"/>
      <c r="AD33" s="123"/>
      <c r="AE33" s="123"/>
      <c r="AF33" s="123"/>
      <c r="AG33" s="42"/>
      <c r="AH33" s="42"/>
      <c r="AI33" s="42"/>
      <c r="AJ33" s="42"/>
      <c r="AK33" s="42"/>
      <c r="AL33" s="42"/>
      <c r="AM33" s="42"/>
      <c r="AN33" s="42"/>
      <c r="AO33" s="42"/>
      <c r="AP33" s="42"/>
      <c r="AQ33" s="42"/>
      <c r="AR33" s="61"/>
      <c r="AS33" s="61"/>
      <c r="AT33" s="61"/>
      <c r="AU33" s="61"/>
      <c r="AV33" s="56"/>
      <c r="AW33" s="56"/>
      <c r="AX33" s="41"/>
      <c r="AY33" s="41"/>
      <c r="AZ33" s="41"/>
      <c r="BA33" s="41"/>
      <c r="BB33" s="41"/>
      <c r="BC33" s="41"/>
      <c r="BD33" s="41"/>
      <c r="BE33" s="21"/>
      <c r="BF33" s="21"/>
      <c r="BG33" s="20"/>
      <c r="BH33" s="20"/>
      <c r="BI33" s="20"/>
      <c r="BJ33" s="20"/>
      <c r="BK33" s="20"/>
      <c r="BL33" s="20"/>
      <c r="BM33" s="20"/>
      <c r="BN33" s="20"/>
      <c r="BO33" s="20"/>
      <c r="BP33" s="20"/>
    </row>
    <row r="34" spans="1:68" ht="15" customHeight="1" x14ac:dyDescent="0.3">
      <c r="A34" s="97"/>
      <c r="B34" s="33" t="s">
        <v>55</v>
      </c>
      <c r="C34" s="33"/>
      <c r="D34" s="109" t="str">
        <f>D14</f>
        <v/>
      </c>
      <c r="E34" s="33"/>
      <c r="F34" s="109" t="str">
        <f t="shared" si="10"/>
        <v/>
      </c>
      <c r="G34" s="33"/>
      <c r="H34" s="147"/>
      <c r="I34" s="145"/>
      <c r="J34" s="149"/>
      <c r="K34" s="145"/>
      <c r="L34" s="150"/>
      <c r="M34" s="145"/>
      <c r="N34" s="147"/>
      <c r="O34" s="42"/>
      <c r="P34" s="147"/>
      <c r="Q34" s="64"/>
      <c r="R34" s="145"/>
      <c r="S34" s="149"/>
      <c r="T34" s="145"/>
      <c r="U34" s="150"/>
      <c r="V34" s="145"/>
      <c r="W34" s="145"/>
      <c r="X34" s="147"/>
      <c r="Y34" s="42"/>
      <c r="Z34" s="42"/>
      <c r="AA34" s="42"/>
      <c r="AB34" s="99"/>
      <c r="AC34" s="42"/>
      <c r="AD34" s="123"/>
      <c r="AE34" s="123"/>
      <c r="AF34" s="123"/>
      <c r="AG34" s="42"/>
      <c r="AH34" s="42"/>
      <c r="AI34" s="42"/>
      <c r="AJ34" s="42"/>
      <c r="AK34" s="42"/>
      <c r="AL34" s="42"/>
      <c r="AM34" s="42"/>
      <c r="AN34" s="42"/>
      <c r="AO34" s="42"/>
      <c r="AP34" s="42"/>
      <c r="AQ34" s="42"/>
      <c r="AR34" s="61"/>
      <c r="AS34" s="61"/>
      <c r="AT34" s="61"/>
      <c r="AU34" s="61"/>
      <c r="AV34" s="56"/>
      <c r="AW34" s="56"/>
      <c r="AX34" s="41"/>
      <c r="AY34" s="41"/>
      <c r="AZ34" s="41"/>
      <c r="BA34" s="41"/>
      <c r="BB34" s="41"/>
      <c r="BC34" s="41"/>
      <c r="BD34" s="41"/>
      <c r="BE34" s="21"/>
      <c r="BF34" s="21"/>
      <c r="BG34" s="20"/>
      <c r="BH34" s="20"/>
      <c r="BI34" s="20"/>
      <c r="BJ34" s="20"/>
      <c r="BK34" s="20"/>
      <c r="BL34" s="20"/>
      <c r="BM34" s="20"/>
      <c r="BN34" s="20"/>
      <c r="BO34" s="20"/>
      <c r="BP34" s="20"/>
    </row>
    <row r="35" spans="1:68" ht="15" customHeight="1" x14ac:dyDescent="0.3">
      <c r="A35" s="97"/>
      <c r="B35" s="33" t="s">
        <v>56</v>
      </c>
      <c r="C35" s="33"/>
      <c r="D35" s="119"/>
      <c r="E35" s="33"/>
      <c r="F35" s="119" t="str">
        <f t="shared" si="10"/>
        <v/>
      </c>
      <c r="G35" s="33"/>
      <c r="H35" s="147"/>
      <c r="I35" s="145"/>
      <c r="J35" s="149"/>
      <c r="K35" s="145"/>
      <c r="L35" s="151"/>
      <c r="M35" s="152"/>
      <c r="N35" s="151"/>
      <c r="O35" s="141"/>
      <c r="P35" s="153"/>
      <c r="Q35" s="70"/>
      <c r="R35" s="152"/>
      <c r="S35" s="154"/>
      <c r="T35" s="152"/>
      <c r="U35" s="151"/>
      <c r="V35" s="152"/>
      <c r="W35" s="152"/>
      <c r="X35" s="151"/>
      <c r="Y35" s="141"/>
      <c r="Z35" s="141"/>
      <c r="AA35" s="141"/>
      <c r="AB35" s="99"/>
      <c r="AC35" s="42"/>
      <c r="AD35" s="123"/>
      <c r="AE35" s="123"/>
      <c r="AF35" s="123"/>
      <c r="AG35" s="42"/>
      <c r="AH35" s="42"/>
      <c r="AI35" s="42"/>
      <c r="AJ35" s="42"/>
      <c r="AK35" s="42"/>
      <c r="AL35" s="42"/>
      <c r="AM35" s="42"/>
      <c r="AN35" s="42"/>
      <c r="AO35" s="42"/>
      <c r="AP35" s="42"/>
      <c r="AQ35" s="42"/>
      <c r="AR35" s="61"/>
      <c r="AS35" s="61"/>
      <c r="AT35" s="61"/>
      <c r="AU35" s="61"/>
      <c r="AV35" s="56"/>
      <c r="AW35" s="56"/>
      <c r="AX35" s="41"/>
      <c r="AY35" s="41"/>
      <c r="AZ35" s="41"/>
      <c r="BA35" s="41"/>
      <c r="BB35" s="41"/>
      <c r="BC35" s="41"/>
      <c r="BD35" s="41"/>
      <c r="BE35" s="21"/>
      <c r="BF35" s="21"/>
      <c r="BG35" s="20"/>
      <c r="BH35" s="20"/>
      <c r="BI35" s="20"/>
      <c r="BJ35" s="20"/>
      <c r="BK35" s="20"/>
      <c r="BL35" s="20"/>
      <c r="BM35" s="20"/>
      <c r="BN35" s="20"/>
      <c r="BO35" s="20"/>
      <c r="BP35" s="20"/>
    </row>
    <row r="36" spans="1:68" ht="15" customHeight="1" x14ac:dyDescent="0.3">
      <c r="A36" s="97"/>
      <c r="B36" s="33"/>
      <c r="C36" s="33"/>
      <c r="D36" s="33"/>
      <c r="E36" s="33"/>
      <c r="F36" s="33"/>
      <c r="G36" s="33"/>
      <c r="H36" s="120"/>
      <c r="I36" s="42"/>
      <c r="J36" s="121" t="s">
        <v>57</v>
      </c>
      <c r="K36" s="42"/>
      <c r="L36" s="155" t="str">
        <f>IF(OR(S4="",X4=""),"",SUM(L30:L35))</f>
        <v/>
      </c>
      <c r="M36" s="141"/>
      <c r="N36" s="156"/>
      <c r="O36" s="141"/>
      <c r="P36" s="141"/>
      <c r="Q36" s="141"/>
      <c r="R36" s="141"/>
      <c r="S36" s="121" t="s">
        <v>57</v>
      </c>
      <c r="T36" s="141"/>
      <c r="U36" s="155" t="str">
        <f>IF(OR(S4="",X4=""),"",SUM(U30:U35))</f>
        <v/>
      </c>
      <c r="V36" s="141"/>
      <c r="W36" s="141"/>
      <c r="X36" s="156"/>
      <c r="Y36" s="141"/>
      <c r="Z36" s="141"/>
      <c r="AA36" s="141"/>
      <c r="AB36" s="99"/>
      <c r="AC36" s="42"/>
      <c r="AD36" s="123"/>
      <c r="AE36" s="123"/>
      <c r="AF36" s="123"/>
      <c r="AG36" s="42"/>
      <c r="AH36" s="42"/>
      <c r="AI36" s="42"/>
      <c r="AJ36" s="42"/>
      <c r="AK36" s="42"/>
      <c r="AL36" s="42"/>
      <c r="AM36" s="42"/>
      <c r="AN36" s="42"/>
      <c r="AO36" s="42"/>
      <c r="AP36" s="42"/>
      <c r="AQ36" s="42"/>
      <c r="AR36" s="61"/>
      <c r="AS36" s="61"/>
      <c r="AT36" s="61"/>
      <c r="AU36" s="61"/>
      <c r="AV36" s="56"/>
      <c r="AW36" s="71"/>
      <c r="AX36" s="41"/>
      <c r="AY36" s="41"/>
      <c r="AZ36" s="41"/>
      <c r="BA36" s="41"/>
      <c r="BB36" s="41"/>
      <c r="BC36" s="41"/>
      <c r="BD36" s="41"/>
      <c r="BE36" s="21"/>
      <c r="BF36" s="21"/>
      <c r="BG36" s="20"/>
      <c r="BH36" s="20"/>
      <c r="BI36" s="20"/>
      <c r="BJ36" s="20"/>
      <c r="BK36" s="20"/>
      <c r="BL36" s="20"/>
      <c r="BM36" s="20"/>
      <c r="BN36" s="20"/>
      <c r="BO36" s="20"/>
      <c r="BP36" s="20"/>
    </row>
    <row r="37" spans="1:68" ht="15.75" customHeight="1" thickBot="1" x14ac:dyDescent="0.35">
      <c r="A37" s="124"/>
      <c r="B37" s="125"/>
      <c r="C37" s="125"/>
      <c r="D37" s="126" t="s">
        <v>73</v>
      </c>
      <c r="E37" s="125"/>
      <c r="F37" s="125"/>
      <c r="G37" s="125"/>
      <c r="H37" s="127"/>
      <c r="I37" s="127"/>
      <c r="J37" s="127"/>
      <c r="K37" s="127"/>
      <c r="L37" s="127"/>
      <c r="M37" s="127"/>
      <c r="N37" s="127"/>
      <c r="O37" s="127"/>
      <c r="P37" s="127"/>
      <c r="Q37" s="127"/>
      <c r="R37" s="127"/>
      <c r="S37" s="127"/>
      <c r="T37" s="127"/>
      <c r="U37" s="127"/>
      <c r="V37" s="127"/>
      <c r="W37" s="127"/>
      <c r="X37" s="127"/>
      <c r="Y37" s="127"/>
      <c r="Z37" s="127"/>
      <c r="AA37" s="127"/>
      <c r="AB37" s="143"/>
      <c r="AC37" s="42"/>
      <c r="AD37" s="157"/>
      <c r="AE37" s="157"/>
      <c r="AF37" s="157"/>
      <c r="AG37" s="42"/>
      <c r="AH37" s="42"/>
      <c r="AI37" s="42"/>
      <c r="AJ37" s="42"/>
      <c r="AK37" s="42"/>
      <c r="AL37" s="42"/>
      <c r="AM37" s="42"/>
      <c r="AN37" s="42"/>
      <c r="AO37" s="39"/>
      <c r="AP37" s="39"/>
      <c r="AQ37" s="42"/>
      <c r="AR37" s="61"/>
      <c r="AS37" s="61"/>
      <c r="AT37" s="43"/>
      <c r="AU37" s="43"/>
      <c r="AV37" s="62"/>
      <c r="AW37" s="62"/>
      <c r="AX37" s="21"/>
      <c r="AY37" s="21"/>
      <c r="AZ37" s="21"/>
      <c r="BA37" s="21"/>
      <c r="BB37" s="21"/>
      <c r="BC37" s="21"/>
      <c r="BD37" s="21"/>
      <c r="BE37" s="21"/>
      <c r="BF37" s="21"/>
      <c r="BG37" s="20"/>
      <c r="BH37" s="20"/>
      <c r="BI37" s="20"/>
      <c r="BJ37" s="20"/>
      <c r="BK37" s="20"/>
      <c r="BL37" s="20"/>
      <c r="BM37" s="20"/>
      <c r="BN37" s="20"/>
      <c r="BO37" s="20"/>
      <c r="BP37" s="20"/>
    </row>
    <row r="38" spans="1:68" ht="9.75" customHeight="1" x14ac:dyDescent="0.3">
      <c r="A38" s="20"/>
      <c r="B38" s="20"/>
      <c r="C38" s="20"/>
      <c r="D38" s="20"/>
      <c r="E38" s="20"/>
      <c r="F38" s="20"/>
      <c r="G38" s="20"/>
      <c r="H38" s="39"/>
      <c r="I38" s="39"/>
      <c r="J38" s="39"/>
      <c r="K38" s="39"/>
      <c r="L38" s="39"/>
      <c r="M38" s="39"/>
      <c r="N38" s="39"/>
      <c r="O38" s="39"/>
      <c r="P38" s="39"/>
      <c r="Q38" s="39"/>
      <c r="R38" s="39"/>
      <c r="S38" s="39"/>
      <c r="T38" s="39"/>
      <c r="U38" s="39"/>
      <c r="V38" s="39"/>
      <c r="W38" s="39"/>
      <c r="X38" s="39"/>
      <c r="Y38" s="39"/>
      <c r="Z38" s="39"/>
      <c r="AA38" s="39"/>
      <c r="AB38" s="39"/>
      <c r="AC38" s="42"/>
      <c r="AD38" s="157"/>
      <c r="AE38" s="157"/>
      <c r="AF38" s="157"/>
      <c r="AG38" s="39"/>
      <c r="AH38" s="39"/>
      <c r="AI38" s="39"/>
      <c r="AJ38" s="39"/>
      <c r="AK38" s="39"/>
      <c r="AL38" s="39"/>
      <c r="AM38" s="39"/>
      <c r="AN38" s="39"/>
      <c r="AO38" s="39"/>
      <c r="AP38" s="39"/>
      <c r="AQ38" s="39"/>
      <c r="AR38" s="43"/>
      <c r="AS38" s="43"/>
      <c r="AT38" s="43"/>
      <c r="AU38" s="43"/>
      <c r="AV38" s="62"/>
      <c r="AW38" s="62"/>
      <c r="AX38" s="21"/>
      <c r="AY38" s="21"/>
      <c r="AZ38" s="21"/>
      <c r="BA38" s="21"/>
      <c r="BB38" s="21"/>
      <c r="BC38" s="21"/>
      <c r="BD38" s="21"/>
      <c r="BE38" s="21"/>
      <c r="BF38" s="21"/>
      <c r="BG38" s="20"/>
      <c r="BH38" s="20"/>
      <c r="BI38" s="20"/>
      <c r="BJ38" s="20"/>
      <c r="BK38" s="20"/>
      <c r="BL38" s="20"/>
      <c r="BM38" s="20"/>
      <c r="BN38" s="20"/>
      <c r="BO38" s="20"/>
      <c r="BP38" s="20"/>
    </row>
    <row r="39" spans="1:68" ht="48" customHeight="1" x14ac:dyDescent="0.3">
      <c r="A39" s="259"/>
      <c r="B39" s="259"/>
      <c r="C39" s="259"/>
      <c r="D39" s="259"/>
      <c r="E39" s="259"/>
      <c r="F39" s="259"/>
      <c r="G39" s="259"/>
      <c r="H39" s="259"/>
      <c r="I39" s="259"/>
      <c r="J39" s="259"/>
      <c r="K39" s="259"/>
      <c r="L39" s="259"/>
      <c r="M39" s="39"/>
      <c r="N39" s="260"/>
      <c r="O39" s="260"/>
      <c r="P39" s="260"/>
      <c r="Q39" s="260"/>
      <c r="R39" s="260"/>
      <c r="S39" s="260"/>
      <c r="T39" s="260"/>
      <c r="U39" s="260"/>
      <c r="V39" s="260"/>
      <c r="W39" s="260"/>
      <c r="X39" s="260"/>
      <c r="Y39" s="260"/>
      <c r="Z39" s="260"/>
      <c r="AA39" s="260"/>
      <c r="AB39" s="260"/>
      <c r="AC39" s="42"/>
      <c r="AD39" s="157"/>
      <c r="AE39" s="157"/>
      <c r="AF39" s="157"/>
      <c r="AG39" s="39"/>
      <c r="AH39" s="39"/>
      <c r="AI39" s="39"/>
      <c r="AJ39" s="39"/>
      <c r="AK39" s="39"/>
      <c r="AL39" s="39"/>
      <c r="AM39" s="39"/>
      <c r="AN39" s="39"/>
      <c r="AO39" s="39"/>
      <c r="AP39" s="39"/>
      <c r="AQ39" s="39"/>
      <c r="AR39" s="43"/>
      <c r="AS39" s="43"/>
      <c r="AT39" s="43"/>
      <c r="AU39" s="43"/>
      <c r="AV39" s="62"/>
      <c r="AW39" s="62"/>
      <c r="AX39" s="21"/>
      <c r="AY39" s="21"/>
      <c r="AZ39" s="21"/>
      <c r="BA39" s="21"/>
      <c r="BB39" s="21"/>
      <c r="BC39" s="21"/>
      <c r="BD39" s="21"/>
      <c r="BE39" s="21"/>
      <c r="BF39" s="21"/>
      <c r="BG39" s="20"/>
      <c r="BH39" s="20"/>
      <c r="BI39" s="20"/>
      <c r="BJ39" s="20"/>
      <c r="BK39" s="20"/>
      <c r="BL39" s="20"/>
      <c r="BM39" s="20"/>
      <c r="BN39" s="20"/>
      <c r="BO39" s="20"/>
      <c r="BP39" s="20"/>
    </row>
    <row r="40" spans="1:68" ht="15" customHeight="1" x14ac:dyDescent="0.3">
      <c r="A40" s="261" t="s">
        <v>74</v>
      </c>
      <c r="B40" s="261"/>
      <c r="C40" s="261"/>
      <c r="D40" s="261"/>
      <c r="E40" s="261"/>
      <c r="F40" s="261"/>
      <c r="G40" s="261"/>
      <c r="H40" s="261"/>
      <c r="I40" s="261"/>
      <c r="J40" s="261"/>
      <c r="K40" s="261"/>
      <c r="L40" s="261"/>
      <c r="M40" s="158"/>
      <c r="N40" s="262" t="s">
        <v>75</v>
      </c>
      <c r="O40" s="262"/>
      <c r="P40" s="262"/>
      <c r="Q40" s="262"/>
      <c r="R40" s="262"/>
      <c r="S40" s="262"/>
      <c r="T40" s="262"/>
      <c r="U40" s="262"/>
      <c r="V40" s="262"/>
      <c r="W40" s="262"/>
      <c r="X40" s="262"/>
      <c r="Y40" s="262"/>
      <c r="Z40" s="262"/>
      <c r="AA40" s="262"/>
      <c r="AB40" s="262"/>
      <c r="AC40" s="42"/>
      <c r="AD40" s="157"/>
      <c r="AE40" s="157"/>
      <c r="AF40" s="157"/>
      <c r="AG40" s="39"/>
      <c r="AH40" s="39"/>
      <c r="AI40" s="39"/>
      <c r="AJ40" s="39"/>
      <c r="AK40" s="39"/>
      <c r="AL40" s="39"/>
      <c r="AM40" s="39"/>
      <c r="AN40" s="39"/>
      <c r="AO40" s="39"/>
      <c r="AP40" s="39"/>
      <c r="AQ40" s="39"/>
      <c r="AR40" s="43"/>
      <c r="AS40" s="43"/>
      <c r="AT40" s="43"/>
      <c r="AU40" s="43"/>
      <c r="AV40" s="62"/>
      <c r="AW40" s="62"/>
      <c r="AX40" s="21"/>
      <c r="AY40" s="21"/>
      <c r="AZ40" s="21"/>
      <c r="BA40" s="21"/>
      <c r="BB40" s="21"/>
      <c r="BC40" s="21"/>
      <c r="BD40" s="21"/>
      <c r="BE40" s="21"/>
      <c r="BF40" s="21"/>
      <c r="BG40" s="20"/>
      <c r="BH40" s="20"/>
      <c r="BI40" s="20"/>
      <c r="BJ40" s="20"/>
      <c r="BK40" s="20"/>
      <c r="BL40" s="20"/>
      <c r="BM40" s="20"/>
      <c r="BN40" s="20"/>
      <c r="BO40" s="20"/>
      <c r="BP40" s="20"/>
    </row>
    <row r="41" spans="1:68" ht="15" customHeight="1" x14ac:dyDescent="0.3">
      <c r="A41" s="20"/>
      <c r="B41" s="20"/>
      <c r="C41" s="20"/>
      <c r="D41" s="20"/>
      <c r="E41" s="20"/>
      <c r="F41" s="20"/>
      <c r="G41" s="20"/>
      <c r="H41" s="39"/>
      <c r="I41" s="39"/>
      <c r="J41" s="39"/>
      <c r="K41" s="39"/>
      <c r="L41" s="39"/>
      <c r="M41" s="39"/>
      <c r="N41" s="39"/>
      <c r="O41" s="39"/>
      <c r="P41" s="39"/>
      <c r="Q41" s="39"/>
      <c r="R41" s="39"/>
      <c r="S41" s="39"/>
      <c r="T41" s="39"/>
      <c r="U41" s="39"/>
      <c r="V41" s="39"/>
      <c r="W41" s="39"/>
      <c r="X41" s="39"/>
      <c r="Y41" s="39"/>
      <c r="Z41" s="39"/>
      <c r="AA41" s="39"/>
      <c r="AB41" s="39"/>
      <c r="AC41" s="42"/>
      <c r="AD41" s="157"/>
      <c r="AE41" s="157"/>
      <c r="AF41" s="157"/>
      <c r="AG41" s="39"/>
      <c r="AH41" s="39"/>
      <c r="AI41" s="39"/>
      <c r="AJ41" s="39"/>
      <c r="AK41" s="39"/>
      <c r="AL41" s="39"/>
      <c r="AM41" s="39"/>
      <c r="AN41" s="39"/>
      <c r="AO41" s="39"/>
      <c r="AP41" s="39"/>
      <c r="AQ41" s="39"/>
      <c r="AR41" s="43"/>
      <c r="AS41" s="43"/>
      <c r="AT41" s="43"/>
      <c r="AU41" s="43"/>
      <c r="AV41" s="62"/>
      <c r="AW41" s="62"/>
      <c r="AX41" s="21"/>
      <c r="AY41" s="21"/>
      <c r="AZ41" s="21"/>
      <c r="BA41" s="21"/>
      <c r="BB41" s="21"/>
      <c r="BC41" s="21"/>
      <c r="BD41" s="21"/>
      <c r="BE41" s="21"/>
      <c r="BF41" s="21"/>
      <c r="BG41" s="20"/>
      <c r="BH41" s="20"/>
      <c r="BI41" s="20"/>
      <c r="BJ41" s="20"/>
      <c r="BK41" s="20"/>
      <c r="BL41" s="20"/>
      <c r="BM41" s="20"/>
      <c r="BN41" s="20"/>
      <c r="BO41" s="20"/>
      <c r="BP41" s="20"/>
    </row>
    <row r="42" spans="1:68" ht="15" customHeight="1" x14ac:dyDescent="0.3">
      <c r="A42" s="263" t="s">
        <v>98</v>
      </c>
      <c r="B42" s="263"/>
      <c r="C42" s="263"/>
      <c r="D42" s="263"/>
      <c r="E42" s="263"/>
      <c r="F42" s="263"/>
      <c r="G42" s="263"/>
      <c r="H42" s="263"/>
      <c r="I42" s="263"/>
      <c r="J42" s="263"/>
      <c r="K42" s="263"/>
      <c r="L42" s="263"/>
      <c r="M42" s="263"/>
      <c r="N42" s="263"/>
      <c r="O42" s="263"/>
      <c r="P42" s="263"/>
      <c r="Q42" s="263"/>
      <c r="R42" s="263"/>
      <c r="S42" s="263"/>
      <c r="T42" s="263"/>
      <c r="U42" s="263"/>
      <c r="V42" s="263"/>
      <c r="W42" s="263"/>
      <c r="X42" s="263"/>
      <c r="Y42" s="263"/>
      <c r="Z42" s="263"/>
      <c r="AA42" s="263"/>
      <c r="AB42" s="263"/>
      <c r="AC42" s="42"/>
      <c r="AD42" s="157"/>
      <c r="AE42" s="157"/>
      <c r="AF42" s="157"/>
      <c r="AG42" s="39"/>
      <c r="AH42" s="39"/>
      <c r="AI42" s="39"/>
      <c r="AJ42" s="39"/>
      <c r="AK42" s="39"/>
      <c r="AL42" s="39"/>
      <c r="AM42" s="39"/>
      <c r="AN42" s="39"/>
      <c r="AO42" s="39"/>
      <c r="AP42" s="39"/>
      <c r="AQ42" s="39"/>
      <c r="AR42" s="43"/>
      <c r="AS42" s="43"/>
      <c r="AT42" s="43"/>
      <c r="AU42" s="43"/>
      <c r="AV42" s="62"/>
      <c r="AW42" s="62"/>
      <c r="AX42" s="21"/>
      <c r="AY42" s="21"/>
      <c r="AZ42" s="21"/>
      <c r="BA42" s="21"/>
      <c r="BB42" s="21"/>
      <c r="BC42" s="21"/>
      <c r="BD42" s="21"/>
      <c r="BE42" s="21"/>
      <c r="BF42" s="21"/>
      <c r="BG42" s="20"/>
      <c r="BH42" s="20"/>
      <c r="BI42" s="20"/>
      <c r="BJ42" s="20"/>
      <c r="BK42" s="20"/>
      <c r="BL42" s="20"/>
      <c r="BM42" s="20"/>
      <c r="BN42" s="20"/>
      <c r="BO42" s="20"/>
      <c r="BP42" s="20"/>
    </row>
    <row r="43" spans="1:68" ht="6.75" customHeight="1" x14ac:dyDescent="0.3">
      <c r="A43" s="20"/>
      <c r="B43" s="159"/>
      <c r="C43" s="159"/>
      <c r="D43" s="159"/>
      <c r="E43" s="159"/>
      <c r="F43" s="159"/>
      <c r="G43" s="159"/>
      <c r="H43" s="160"/>
      <c r="I43" s="160"/>
      <c r="J43" s="160"/>
      <c r="K43" s="160"/>
      <c r="L43" s="160"/>
      <c r="M43" s="160"/>
      <c r="N43" s="160"/>
      <c r="O43" s="160"/>
      <c r="P43" s="160"/>
      <c r="Q43" s="160"/>
      <c r="R43" s="160"/>
      <c r="S43" s="160"/>
      <c r="T43" s="160"/>
      <c r="U43" s="160"/>
      <c r="V43" s="160"/>
      <c r="W43" s="160"/>
      <c r="X43" s="160"/>
      <c r="Y43" s="160"/>
      <c r="Z43" s="160"/>
      <c r="AA43" s="160"/>
      <c r="AB43" s="160"/>
      <c r="AC43" s="42"/>
      <c r="AD43" s="157"/>
      <c r="AE43" s="157"/>
      <c r="AF43" s="157"/>
      <c r="AG43" s="39"/>
      <c r="AH43" s="39"/>
      <c r="AI43" s="39"/>
      <c r="AJ43" s="39"/>
      <c r="AK43" s="39"/>
      <c r="AL43" s="39"/>
      <c r="AM43" s="39"/>
      <c r="AN43" s="39"/>
      <c r="AO43" s="39"/>
      <c r="AP43" s="39"/>
      <c r="AQ43" s="39"/>
      <c r="AR43" s="43"/>
      <c r="AS43" s="43"/>
      <c r="AT43" s="43"/>
      <c r="AU43" s="43"/>
      <c r="AV43" s="62"/>
      <c r="AW43" s="62"/>
      <c r="AX43" s="21"/>
      <c r="AY43" s="21"/>
      <c r="AZ43" s="21"/>
      <c r="BA43" s="21"/>
      <c r="BB43" s="21"/>
      <c r="BC43" s="21"/>
      <c r="BD43" s="21"/>
      <c r="BE43" s="21"/>
      <c r="BF43" s="21"/>
      <c r="BG43" s="20"/>
      <c r="BH43" s="20"/>
      <c r="BI43" s="20"/>
      <c r="BJ43" s="20"/>
      <c r="BK43" s="20"/>
      <c r="BL43" s="20"/>
      <c r="BM43" s="20"/>
      <c r="BN43" s="20"/>
      <c r="BO43" s="20"/>
      <c r="BP43" s="20"/>
    </row>
    <row r="44" spans="1:68" ht="14.25" customHeight="1" x14ac:dyDescent="0.3">
      <c r="A44" s="263" t="s">
        <v>99</v>
      </c>
      <c r="B44" s="263"/>
      <c r="C44" s="263"/>
      <c r="D44" s="263"/>
      <c r="E44" s="263"/>
      <c r="F44" s="263"/>
      <c r="G44" s="263"/>
      <c r="H44" s="263"/>
      <c r="I44" s="263"/>
      <c r="J44" s="263"/>
      <c r="K44" s="263"/>
      <c r="L44" s="263"/>
      <c r="M44" s="263"/>
      <c r="N44" s="263"/>
      <c r="O44" s="263"/>
      <c r="P44" s="263"/>
      <c r="Q44" s="263"/>
      <c r="R44" s="263"/>
      <c r="S44" s="263"/>
      <c r="T44" s="263"/>
      <c r="U44" s="263"/>
      <c r="V44" s="263"/>
      <c r="W44" s="263"/>
      <c r="X44" s="263"/>
      <c r="Y44" s="263"/>
      <c r="Z44" s="263"/>
      <c r="AA44" s="263"/>
      <c r="AB44" s="263"/>
      <c r="AC44" s="42"/>
      <c r="AD44" s="157"/>
      <c r="AE44" s="157"/>
      <c r="AF44" s="157"/>
      <c r="AG44" s="39"/>
      <c r="AH44" s="39"/>
      <c r="AI44" s="39"/>
      <c r="AJ44" s="39"/>
      <c r="AK44" s="39"/>
      <c r="AL44" s="39"/>
      <c r="AM44" s="39"/>
      <c r="AN44" s="39"/>
      <c r="AO44" s="39"/>
      <c r="AP44" s="39"/>
      <c r="AQ44" s="39"/>
      <c r="AR44" s="43"/>
      <c r="AS44" s="43"/>
      <c r="AT44" s="43"/>
      <c r="AU44" s="43"/>
      <c r="AV44" s="62"/>
      <c r="AW44" s="62"/>
      <c r="AX44" s="21"/>
      <c r="AY44" s="21"/>
      <c r="AZ44" s="21"/>
      <c r="BA44" s="21"/>
      <c r="BB44" s="21"/>
      <c r="BC44" s="21"/>
      <c r="BD44" s="21"/>
      <c r="BE44" s="21"/>
      <c r="BF44" s="21"/>
      <c r="BG44" s="20"/>
      <c r="BH44" s="20"/>
      <c r="BI44" s="20"/>
      <c r="BJ44" s="20"/>
      <c r="BK44" s="20"/>
      <c r="BL44" s="20"/>
      <c r="BM44" s="20"/>
      <c r="BN44" s="20"/>
      <c r="BO44" s="20"/>
      <c r="BP44" s="20"/>
    </row>
    <row r="45" spans="1:68" ht="6.75" customHeight="1" x14ac:dyDescent="0.3">
      <c r="A45" s="20"/>
      <c r="B45" s="159"/>
      <c r="C45" s="159"/>
      <c r="D45" s="159"/>
      <c r="E45" s="159"/>
      <c r="F45" s="159"/>
      <c r="G45" s="159"/>
      <c r="H45" s="160"/>
      <c r="I45" s="160"/>
      <c r="J45" s="160"/>
      <c r="K45" s="160"/>
      <c r="L45" s="160"/>
      <c r="M45" s="160"/>
      <c r="N45" s="160"/>
      <c r="O45" s="160"/>
      <c r="P45" s="160"/>
      <c r="Q45" s="160"/>
      <c r="R45" s="160"/>
      <c r="S45" s="160"/>
      <c r="T45" s="160"/>
      <c r="U45" s="160"/>
      <c r="V45" s="160"/>
      <c r="W45" s="160"/>
      <c r="X45" s="160"/>
      <c r="Y45" s="160"/>
      <c r="Z45" s="160"/>
      <c r="AA45" s="160"/>
      <c r="AB45" s="160"/>
      <c r="AC45" s="42"/>
      <c r="AD45" s="157"/>
      <c r="AE45" s="157"/>
      <c r="AF45" s="157"/>
      <c r="AG45" s="39"/>
      <c r="AH45" s="39"/>
      <c r="AI45" s="39"/>
      <c r="AJ45" s="39"/>
      <c r="AK45" s="39"/>
      <c r="AL45" s="39"/>
      <c r="AM45" s="39"/>
      <c r="AN45" s="39"/>
      <c r="AO45" s="39"/>
      <c r="AP45" s="39"/>
      <c r="AQ45" s="39"/>
      <c r="AR45" s="43"/>
      <c r="AS45" s="43"/>
      <c r="AT45" s="43"/>
      <c r="AU45" s="43"/>
      <c r="AV45" s="62"/>
      <c r="AW45" s="62"/>
      <c r="AX45" s="21"/>
      <c r="AY45" s="21"/>
      <c r="AZ45" s="21"/>
      <c r="BA45" s="21"/>
      <c r="BB45" s="21"/>
      <c r="BC45" s="21"/>
      <c r="BD45" s="21"/>
      <c r="BE45" s="21"/>
      <c r="BF45" s="21"/>
      <c r="BG45" s="20"/>
      <c r="BH45" s="20"/>
      <c r="BI45" s="20"/>
      <c r="BJ45" s="20"/>
      <c r="BK45" s="20"/>
      <c r="BL45" s="20"/>
      <c r="BM45" s="20"/>
      <c r="BN45" s="20"/>
      <c r="BO45" s="20"/>
      <c r="BP45" s="20"/>
    </row>
    <row r="46" spans="1:68" ht="15" customHeight="1" x14ac:dyDescent="0.3">
      <c r="A46" s="254" t="s">
        <v>76</v>
      </c>
      <c r="B46" s="254"/>
      <c r="C46" s="254"/>
      <c r="D46" s="254"/>
      <c r="E46" s="254"/>
      <c r="F46" s="254"/>
      <c r="G46" s="254"/>
      <c r="H46" s="254"/>
      <c r="I46" s="254"/>
      <c r="J46" s="254"/>
      <c r="K46" s="254"/>
      <c r="L46" s="254"/>
      <c r="M46" s="254"/>
      <c r="N46" s="254"/>
      <c r="O46" s="254"/>
      <c r="P46" s="254"/>
      <c r="Q46" s="254"/>
      <c r="R46" s="254"/>
      <c r="S46" s="254"/>
      <c r="T46" s="254"/>
      <c r="U46" s="254"/>
      <c r="V46" s="254"/>
      <c r="W46" s="254"/>
      <c r="X46" s="254"/>
      <c r="Y46" s="254"/>
      <c r="Z46" s="254"/>
      <c r="AA46" s="254"/>
      <c r="AB46" s="254"/>
      <c r="AC46" s="42"/>
      <c r="AD46" s="157"/>
      <c r="AE46" s="157"/>
      <c r="AF46" s="157"/>
      <c r="AG46" s="39"/>
      <c r="AH46" s="39"/>
      <c r="AI46" s="39"/>
      <c r="AJ46" s="39"/>
      <c r="AK46" s="39"/>
      <c r="AL46" s="39"/>
      <c r="AM46" s="39"/>
      <c r="AN46" s="39"/>
      <c r="AO46" s="39"/>
      <c r="AP46" s="39"/>
      <c r="AQ46" s="39"/>
      <c r="AR46" s="43"/>
      <c r="AS46" s="43"/>
      <c r="AT46" s="43"/>
      <c r="AU46" s="43"/>
      <c r="AV46" s="62"/>
      <c r="AW46" s="62"/>
      <c r="AX46" s="21"/>
      <c r="AY46" s="21"/>
      <c r="AZ46" s="21"/>
      <c r="BA46" s="21"/>
      <c r="BB46" s="21"/>
      <c r="BC46" s="21"/>
      <c r="BD46" s="21"/>
      <c r="BE46" s="21"/>
      <c r="BF46" s="21"/>
      <c r="BG46" s="20"/>
      <c r="BH46" s="20"/>
      <c r="BI46" s="20"/>
      <c r="BJ46" s="20"/>
      <c r="BK46" s="20"/>
      <c r="BL46" s="20"/>
      <c r="BM46" s="20"/>
      <c r="BN46" s="20"/>
      <c r="BO46" s="20"/>
      <c r="BP46" s="20"/>
    </row>
    <row r="47" spans="1:68" ht="5.25" customHeight="1" x14ac:dyDescent="0.3">
      <c r="A47" s="20"/>
      <c r="B47" s="159"/>
      <c r="C47" s="159"/>
      <c r="D47" s="159"/>
      <c r="E47" s="159"/>
      <c r="F47" s="159"/>
      <c r="G47" s="159"/>
      <c r="H47" s="160"/>
      <c r="I47" s="160"/>
      <c r="J47" s="160"/>
      <c r="K47" s="160"/>
      <c r="L47" s="160"/>
      <c r="M47" s="160"/>
      <c r="N47" s="160"/>
      <c r="O47" s="160"/>
      <c r="P47" s="160"/>
      <c r="Q47" s="160"/>
      <c r="R47" s="160"/>
      <c r="S47" s="160"/>
      <c r="T47" s="160"/>
      <c r="U47" s="160"/>
      <c r="V47" s="160"/>
      <c r="W47" s="160"/>
      <c r="X47" s="160"/>
      <c r="Y47" s="160"/>
      <c r="Z47" s="160"/>
      <c r="AA47" s="160"/>
      <c r="AB47" s="160"/>
      <c r="AC47" s="42"/>
      <c r="AD47" s="157"/>
      <c r="AE47" s="157"/>
      <c r="AF47" s="157"/>
      <c r="AG47" s="39"/>
      <c r="AH47" s="39"/>
      <c r="AI47" s="39"/>
      <c r="AJ47" s="39"/>
      <c r="AK47" s="39"/>
      <c r="AL47" s="39"/>
      <c r="AM47" s="39"/>
      <c r="AN47" s="39"/>
      <c r="AO47" s="39"/>
      <c r="AP47" s="39"/>
      <c r="AQ47" s="39"/>
      <c r="AR47" s="43"/>
      <c r="AS47" s="43"/>
      <c r="AT47" s="43"/>
      <c r="AU47" s="43"/>
      <c r="AV47" s="62"/>
      <c r="AW47" s="62"/>
      <c r="AX47" s="21"/>
      <c r="AY47" s="21"/>
      <c r="AZ47" s="21"/>
      <c r="BA47" s="21"/>
      <c r="BB47" s="21"/>
      <c r="BC47" s="21"/>
      <c r="BD47" s="21"/>
      <c r="BE47" s="21"/>
      <c r="BF47" s="21"/>
      <c r="BG47" s="20"/>
      <c r="BH47" s="20"/>
      <c r="BI47" s="20"/>
      <c r="BJ47" s="20"/>
      <c r="BK47" s="20"/>
      <c r="BL47" s="20"/>
      <c r="BM47" s="20"/>
      <c r="BN47" s="20"/>
      <c r="BO47" s="20"/>
      <c r="BP47" s="20"/>
    </row>
    <row r="48" spans="1:68" ht="15" customHeight="1" x14ac:dyDescent="0.3">
      <c r="A48" s="255" t="s">
        <v>77</v>
      </c>
      <c r="B48" s="255"/>
      <c r="C48" s="255"/>
      <c r="D48" s="255"/>
      <c r="E48" s="255"/>
      <c r="F48" s="255"/>
      <c r="G48" s="255"/>
      <c r="H48" s="255"/>
      <c r="I48" s="255"/>
      <c r="J48" s="255"/>
      <c r="K48" s="255"/>
      <c r="L48" s="255"/>
      <c r="M48" s="255"/>
      <c r="N48" s="255"/>
      <c r="O48" s="255"/>
      <c r="P48" s="255"/>
      <c r="Q48" s="255"/>
      <c r="R48" s="255"/>
      <c r="S48" s="255"/>
      <c r="T48" s="255"/>
      <c r="U48" s="255"/>
      <c r="V48" s="255"/>
      <c r="W48" s="255"/>
      <c r="X48" s="255"/>
      <c r="Y48" s="255"/>
      <c r="Z48" s="255"/>
      <c r="AA48" s="255"/>
      <c r="AB48" s="255"/>
      <c r="AC48" s="42"/>
      <c r="AD48" s="157"/>
      <c r="AE48" s="157"/>
      <c r="AF48" s="157"/>
      <c r="AG48" s="39"/>
      <c r="AH48" s="39"/>
      <c r="AI48" s="39"/>
      <c r="AJ48" s="39"/>
      <c r="AK48" s="39"/>
      <c r="AL48" s="39"/>
      <c r="AM48" s="39"/>
      <c r="AN48" s="39"/>
      <c r="AO48" s="39"/>
      <c r="AP48" s="39"/>
      <c r="AQ48" s="39"/>
      <c r="AR48" s="43"/>
      <c r="AS48" s="43"/>
      <c r="AT48" s="43"/>
      <c r="AU48" s="43"/>
      <c r="AV48" s="62"/>
      <c r="AW48" s="62"/>
      <c r="AX48" s="21"/>
      <c r="AY48" s="21"/>
      <c r="AZ48" s="21"/>
      <c r="BA48" s="21"/>
      <c r="BB48" s="21"/>
      <c r="BC48" s="21"/>
      <c r="BD48" s="21"/>
      <c r="BE48" s="21"/>
      <c r="BF48" s="21"/>
      <c r="BG48" s="20"/>
      <c r="BH48" s="20"/>
      <c r="BI48" s="20"/>
      <c r="BJ48" s="20"/>
      <c r="BK48" s="20"/>
      <c r="BL48" s="20"/>
      <c r="BM48" s="20"/>
      <c r="BN48" s="20"/>
      <c r="BO48" s="20"/>
      <c r="BP48" s="20"/>
    </row>
    <row r="49" spans="1:68" ht="5.25" customHeight="1" x14ac:dyDescent="0.3">
      <c r="A49" s="20"/>
      <c r="B49" s="159"/>
      <c r="C49" s="159"/>
      <c r="D49" s="159"/>
      <c r="E49" s="159"/>
      <c r="F49" s="159"/>
      <c r="G49" s="159"/>
      <c r="H49" s="160"/>
      <c r="I49" s="160"/>
      <c r="J49" s="160"/>
      <c r="K49" s="160"/>
      <c r="L49" s="160"/>
      <c r="M49" s="160"/>
      <c r="N49" s="160"/>
      <c r="O49" s="160"/>
      <c r="P49" s="160"/>
      <c r="Q49" s="160"/>
      <c r="R49" s="160"/>
      <c r="S49" s="160"/>
      <c r="T49" s="160"/>
      <c r="U49" s="160"/>
      <c r="V49" s="160"/>
      <c r="W49" s="160"/>
      <c r="X49" s="160"/>
      <c r="Y49" s="160"/>
      <c r="Z49" s="160"/>
      <c r="AA49" s="160"/>
      <c r="AB49" s="159"/>
      <c r="AC49" s="42"/>
      <c r="AD49" s="77"/>
      <c r="AE49" s="77"/>
      <c r="AF49" s="77"/>
      <c r="AG49" s="39"/>
      <c r="AH49" s="39"/>
      <c r="AI49" s="39"/>
      <c r="AJ49" s="39"/>
      <c r="AK49" s="39"/>
      <c r="AL49" s="39"/>
      <c r="AM49" s="39"/>
      <c r="AN49" s="39"/>
      <c r="AO49" s="20"/>
      <c r="AP49" s="20"/>
      <c r="AQ49" s="39"/>
      <c r="AR49" s="43"/>
      <c r="AS49" s="43"/>
      <c r="AT49" s="43"/>
      <c r="AU49" s="43"/>
      <c r="AV49" s="62"/>
      <c r="AW49" s="62"/>
      <c r="AX49" s="21"/>
      <c r="AY49" s="21"/>
      <c r="AZ49" s="21"/>
      <c r="BA49" s="21"/>
      <c r="BB49" s="21"/>
      <c r="BC49" s="21"/>
      <c r="BD49" s="21"/>
      <c r="BE49" s="21"/>
      <c r="BF49" s="21"/>
      <c r="BG49" s="20"/>
      <c r="BH49" s="20"/>
      <c r="BI49" s="20"/>
      <c r="BJ49" s="20"/>
      <c r="BK49" s="20"/>
      <c r="BL49" s="20"/>
      <c r="BM49" s="20"/>
      <c r="BN49" s="20"/>
      <c r="BO49" s="20"/>
      <c r="BP49" s="20"/>
    </row>
    <row r="50" spans="1:68" ht="27.75" customHeight="1" x14ac:dyDescent="0.3">
      <c r="A50" s="256" t="s">
        <v>78</v>
      </c>
      <c r="B50" s="256"/>
      <c r="C50" s="256"/>
      <c r="D50" s="256"/>
      <c r="E50" s="256"/>
      <c r="F50" s="256"/>
      <c r="G50" s="256"/>
      <c r="H50" s="256"/>
      <c r="I50" s="256"/>
      <c r="J50" s="256"/>
      <c r="K50" s="256"/>
      <c r="L50" s="256"/>
      <c r="M50" s="256"/>
      <c r="N50" s="256"/>
      <c r="O50" s="256"/>
      <c r="P50" s="256"/>
      <c r="Q50" s="256"/>
      <c r="R50" s="256"/>
      <c r="S50" s="256"/>
      <c r="T50" s="256"/>
      <c r="U50" s="256"/>
      <c r="V50" s="256"/>
      <c r="W50" s="256"/>
      <c r="X50" s="256"/>
      <c r="Y50" s="256"/>
      <c r="Z50" s="256"/>
      <c r="AA50" s="256"/>
      <c r="AB50" s="256"/>
      <c r="AC50" s="33"/>
      <c r="AD50" s="73"/>
      <c r="AE50" s="73"/>
      <c r="AF50" s="73"/>
      <c r="AG50" s="20"/>
      <c r="AH50" s="20"/>
      <c r="AI50" s="20"/>
      <c r="AJ50" s="20"/>
      <c r="AK50" s="20"/>
      <c r="AL50" s="20"/>
      <c r="AM50" s="20"/>
      <c r="AN50" s="20"/>
      <c r="AO50" s="73"/>
      <c r="AP50" s="73"/>
      <c r="AQ50" s="20"/>
      <c r="AR50" s="43"/>
      <c r="AS50" s="43"/>
      <c r="AT50" s="43"/>
      <c r="AU50" s="43"/>
      <c r="AV50" s="62"/>
      <c r="AW50" s="62"/>
      <c r="AX50" s="21"/>
      <c r="AY50" s="21"/>
      <c r="AZ50" s="21"/>
      <c r="BA50" s="21"/>
      <c r="BB50" s="21"/>
      <c r="BC50" s="21"/>
      <c r="BD50" s="21"/>
      <c r="BE50" s="21"/>
      <c r="BF50" s="21"/>
      <c r="BG50" s="20"/>
      <c r="BH50" s="20"/>
      <c r="BI50" s="20"/>
      <c r="BJ50" s="20"/>
      <c r="BK50" s="20"/>
      <c r="BL50" s="20"/>
      <c r="BM50" s="20"/>
      <c r="BN50" s="20"/>
      <c r="BO50" s="20"/>
      <c r="BP50" s="20"/>
    </row>
    <row r="51" spans="1:68" ht="7.5" customHeight="1" x14ac:dyDescent="0.3">
      <c r="A51" s="20"/>
      <c r="B51" s="159"/>
      <c r="C51" s="159"/>
      <c r="D51" s="159"/>
      <c r="E51" s="159"/>
      <c r="F51" s="159"/>
      <c r="G51" s="159"/>
      <c r="H51" s="160"/>
      <c r="I51" s="160"/>
      <c r="J51" s="160"/>
      <c r="K51" s="160"/>
      <c r="L51" s="160"/>
      <c r="M51" s="160"/>
      <c r="N51" s="160"/>
      <c r="O51" s="160"/>
      <c r="P51" s="160"/>
      <c r="Q51" s="160"/>
      <c r="R51" s="160"/>
      <c r="S51" s="160"/>
      <c r="T51" s="160"/>
      <c r="U51" s="160"/>
      <c r="V51" s="160"/>
      <c r="W51" s="160"/>
      <c r="X51" s="160"/>
      <c r="Y51" s="160"/>
      <c r="Z51" s="160"/>
      <c r="AA51" s="160"/>
      <c r="AB51" s="159"/>
      <c r="AC51" s="72"/>
      <c r="AD51" s="157"/>
      <c r="AE51" s="157"/>
      <c r="AF51" s="157"/>
      <c r="AG51" s="73"/>
      <c r="AH51" s="73"/>
      <c r="AI51" s="73"/>
      <c r="AJ51" s="73"/>
      <c r="AK51" s="73"/>
      <c r="AL51" s="73"/>
      <c r="AM51" s="73"/>
      <c r="AN51" s="73"/>
      <c r="AO51" s="39"/>
      <c r="AP51" s="39"/>
      <c r="AQ51" s="73"/>
      <c r="AR51" s="43"/>
      <c r="AS51" s="43"/>
      <c r="AT51" s="43"/>
      <c r="AU51" s="43"/>
      <c r="AV51" s="62"/>
      <c r="AW51" s="62"/>
      <c r="AX51" s="21"/>
      <c r="AY51" s="21"/>
      <c r="AZ51" s="21"/>
      <c r="BA51" s="21"/>
      <c r="BB51" s="21"/>
      <c r="BC51" s="21"/>
      <c r="BD51" s="21"/>
      <c r="BE51" s="21"/>
      <c r="BF51" s="21"/>
      <c r="BG51" s="20"/>
      <c r="BH51" s="20"/>
      <c r="BI51" s="20"/>
      <c r="BJ51" s="20"/>
      <c r="BK51" s="20"/>
      <c r="BL51" s="20"/>
      <c r="BM51" s="20"/>
      <c r="BN51" s="20"/>
      <c r="BO51" s="20"/>
      <c r="BP51" s="20"/>
    </row>
    <row r="52" spans="1:68" ht="31.5" customHeight="1" x14ac:dyDescent="0.3">
      <c r="A52" s="257" t="s">
        <v>79</v>
      </c>
      <c r="B52" s="258"/>
      <c r="C52" s="258"/>
      <c r="D52" s="258"/>
      <c r="E52" s="258"/>
      <c r="F52" s="258"/>
      <c r="G52" s="258"/>
      <c r="H52" s="258"/>
      <c r="I52" s="258"/>
      <c r="J52" s="258"/>
      <c r="K52" s="258"/>
      <c r="L52" s="258"/>
      <c r="M52" s="258"/>
      <c r="N52" s="258"/>
      <c r="O52" s="258"/>
      <c r="P52" s="258"/>
      <c r="Q52" s="258"/>
      <c r="R52" s="258"/>
      <c r="S52" s="258"/>
      <c r="T52" s="258"/>
      <c r="U52" s="258"/>
      <c r="V52" s="258"/>
      <c r="W52" s="258"/>
      <c r="X52" s="258"/>
      <c r="Y52" s="258"/>
      <c r="Z52" s="258"/>
      <c r="AA52" s="258"/>
      <c r="AB52" s="258"/>
      <c r="AC52" s="42"/>
      <c r="AG52" s="39"/>
      <c r="AH52" s="39"/>
      <c r="AI52" s="39" t="s">
        <v>100</v>
      </c>
      <c r="AJ52" s="39" t="s">
        <v>101</v>
      </c>
      <c r="AK52" s="39"/>
      <c r="AL52" s="39"/>
      <c r="AM52" s="39"/>
      <c r="AN52" s="39"/>
      <c r="AQ52" s="39"/>
      <c r="AR52" s="43"/>
      <c r="AS52" s="43"/>
      <c r="AT52" s="43"/>
      <c r="AU52" s="43"/>
      <c r="AV52" s="62"/>
      <c r="AW52" s="62"/>
      <c r="AX52" s="21"/>
      <c r="AY52" s="21"/>
      <c r="AZ52" s="21"/>
      <c r="BA52" s="21"/>
      <c r="BB52" s="21"/>
      <c r="BC52" s="21"/>
      <c r="BD52" s="21"/>
      <c r="BE52" s="21"/>
      <c r="BF52" s="21"/>
      <c r="BG52" s="20"/>
      <c r="BH52" s="20"/>
      <c r="BI52" s="20"/>
      <c r="BJ52" s="20"/>
      <c r="BK52" s="20"/>
      <c r="BL52" s="20"/>
      <c r="BM52" s="20"/>
      <c r="BN52" s="20"/>
      <c r="BO52" s="20"/>
      <c r="BP52" s="20"/>
    </row>
    <row r="53" spans="1:68" ht="15" customHeight="1" x14ac:dyDescent="0.3">
      <c r="AB53" s="168" t="s">
        <v>125</v>
      </c>
      <c r="AI53" s="161" t="str">
        <f>IF(S4="","",VLOOKUP(S4,AE54:AF65,2,FALSE))</f>
        <v/>
      </c>
      <c r="AJ53" s="161" t="str">
        <f>IF(X4="","",X4)</f>
        <v/>
      </c>
    </row>
    <row r="54" spans="1:68" x14ac:dyDescent="0.3">
      <c r="AE54" s="22" t="s">
        <v>102</v>
      </c>
      <c r="AF54" s="22">
        <v>1</v>
      </c>
    </row>
    <row r="55" spans="1:68" x14ac:dyDescent="0.3">
      <c r="AE55" s="22" t="s">
        <v>103</v>
      </c>
      <c r="AF55" s="22">
        <v>2</v>
      </c>
      <c r="AI55" s="162" t="str">
        <f>IFERROR(DATE(AJ53,AI53,8)-WEEKDAY(DATE(AJ53,AI53,1)),"")</f>
        <v/>
      </c>
      <c r="AJ55" s="22" t="s">
        <v>104</v>
      </c>
    </row>
    <row r="56" spans="1:68" x14ac:dyDescent="0.3">
      <c r="AE56" s="22" t="s">
        <v>105</v>
      </c>
      <c r="AF56" s="22">
        <v>3</v>
      </c>
      <c r="AI56" s="162" t="str">
        <f>IFERROR(AI55-6,"")</f>
        <v/>
      </c>
      <c r="AJ56" s="22" t="s">
        <v>106</v>
      </c>
    </row>
    <row r="57" spans="1:68" x14ac:dyDescent="0.3">
      <c r="AE57" s="22" t="s">
        <v>107</v>
      </c>
      <c r="AF57" s="22">
        <v>4</v>
      </c>
      <c r="AI57" s="162" t="str">
        <f>IFERROR(EOMONTH(AI55,0),"")</f>
        <v/>
      </c>
      <c r="AJ57" s="22" t="s">
        <v>108</v>
      </c>
    </row>
    <row r="58" spans="1:68" x14ac:dyDescent="0.3">
      <c r="AE58" s="22" t="s">
        <v>109</v>
      </c>
      <c r="AF58" s="22">
        <v>5</v>
      </c>
      <c r="AI58" s="163" t="str">
        <f>AI57</f>
        <v/>
      </c>
      <c r="AJ58" s="22" t="s">
        <v>108</v>
      </c>
    </row>
    <row r="59" spans="1:68" x14ac:dyDescent="0.3">
      <c r="AE59" s="22" t="s">
        <v>110</v>
      </c>
      <c r="AF59" s="22">
        <v>6</v>
      </c>
      <c r="AI59" s="162" t="b">
        <f>IF(TEXT(AI58,"DDDD")="FRIDAY",AI57-6,IF(TEXT(AI58,"DDDD")="THURSDAY",AI57-5,IF(TEXT(AI58,"DDDD")="WEDNESDAY",AI57-4,IF(TEXT(AI58,"DDDD")="TUESDAY",AI57-3,IF(TEXT(AI58,"DDDD")="MONDAY",AI57-2,IF(TEXT(AI58,"DDDD")="SUNDAY",AI57-1,IF(TEXT(AI58,"DDDD")="SATURDAY",AI57)))))))</f>
        <v>0</v>
      </c>
      <c r="AJ59" s="22" t="s">
        <v>111</v>
      </c>
    </row>
    <row r="60" spans="1:68" x14ac:dyDescent="0.3">
      <c r="AE60" s="22" t="s">
        <v>112</v>
      </c>
      <c r="AF60" s="22">
        <v>7</v>
      </c>
      <c r="AI60" s="162" t="str">
        <f>IF(AI59=FALSE,"",AI59+1)</f>
        <v/>
      </c>
      <c r="AJ60" s="22" t="s">
        <v>113</v>
      </c>
    </row>
    <row r="61" spans="1:68" x14ac:dyDescent="0.3">
      <c r="AE61" s="22" t="s">
        <v>114</v>
      </c>
      <c r="AF61" s="22">
        <v>8</v>
      </c>
    </row>
    <row r="62" spans="1:68" x14ac:dyDescent="0.3">
      <c r="AE62" s="22" t="s">
        <v>115</v>
      </c>
      <c r="AF62" s="22">
        <v>9</v>
      </c>
    </row>
    <row r="63" spans="1:68" x14ac:dyDescent="0.3">
      <c r="AE63" s="22" t="s">
        <v>116</v>
      </c>
      <c r="AF63" s="22">
        <v>10</v>
      </c>
      <c r="AI63" s="162" t="str">
        <f>AI56</f>
        <v/>
      </c>
      <c r="AJ63" s="22" t="s">
        <v>117</v>
      </c>
    </row>
    <row r="64" spans="1:68" x14ac:dyDescent="0.3">
      <c r="AE64" s="22" t="s">
        <v>118</v>
      </c>
      <c r="AF64" s="22">
        <v>11</v>
      </c>
      <c r="AI64" s="162" t="str">
        <f>IFERROR(AI63+7,"")</f>
        <v/>
      </c>
      <c r="AJ64" s="22" t="s">
        <v>119</v>
      </c>
    </row>
    <row r="65" spans="31:36" x14ac:dyDescent="0.3">
      <c r="AE65" s="22" t="s">
        <v>120</v>
      </c>
      <c r="AF65" s="22">
        <v>12</v>
      </c>
      <c r="AI65" s="162" t="str">
        <f>IFERROR(AI64+7,"")</f>
        <v/>
      </c>
      <c r="AJ65" s="22" t="s">
        <v>121</v>
      </c>
    </row>
    <row r="66" spans="31:36" x14ac:dyDescent="0.3">
      <c r="AI66" s="162" t="str">
        <f>IFERROR(AI65+7,"")</f>
        <v/>
      </c>
      <c r="AJ66" s="22" t="s">
        <v>122</v>
      </c>
    </row>
    <row r="67" spans="31:36" x14ac:dyDescent="0.3">
      <c r="AI67" s="162" t="str">
        <f>IF(D14="","",AI66+7)</f>
        <v/>
      </c>
      <c r="AJ67" s="22" t="s">
        <v>123</v>
      </c>
    </row>
  </sheetData>
  <sheetProtection sheet="1" objects="1" scenarios="1" selectLockedCells="1"/>
  <mergeCells count="40">
    <mergeCell ref="A46:AB46"/>
    <mergeCell ref="A48:AB48"/>
    <mergeCell ref="A50:AB50"/>
    <mergeCell ref="A52:AB52"/>
    <mergeCell ref="A39:L39"/>
    <mergeCell ref="N39:AB39"/>
    <mergeCell ref="A40:L40"/>
    <mergeCell ref="N40:AB40"/>
    <mergeCell ref="A42:AB42"/>
    <mergeCell ref="A44:AB44"/>
    <mergeCell ref="B28:AB28"/>
    <mergeCell ref="X8:Z8"/>
    <mergeCell ref="AD8:AD9"/>
    <mergeCell ref="AV8:AZ8"/>
    <mergeCell ref="I9:K9"/>
    <mergeCell ref="R9:S9"/>
    <mergeCell ref="U9:V9"/>
    <mergeCell ref="W9:X9"/>
    <mergeCell ref="Y9:AA9"/>
    <mergeCell ref="AD10:AD11"/>
    <mergeCell ref="AD12:AD13"/>
    <mergeCell ref="AD14:AD15"/>
    <mergeCell ref="B18:AB18"/>
    <mergeCell ref="M19:O19"/>
    <mergeCell ref="AD4:AD5"/>
    <mergeCell ref="A5:F5"/>
    <mergeCell ref="G5:I5"/>
    <mergeCell ref="S5:U5"/>
    <mergeCell ref="Z5:AB5"/>
    <mergeCell ref="B6:AB6"/>
    <mergeCell ref="AD6:AD7"/>
    <mergeCell ref="F7:P8"/>
    <mergeCell ref="S7:Z7"/>
    <mergeCell ref="R8:V8"/>
    <mergeCell ref="B1:AB1"/>
    <mergeCell ref="B2:AB2"/>
    <mergeCell ref="S3:X3"/>
    <mergeCell ref="A4:F4"/>
    <mergeCell ref="S4:U4"/>
    <mergeCell ref="Z4:AB4"/>
  </mergeCells>
  <conditionalFormatting sqref="U10:Z16">
    <cfRule type="cellIs" dxfId="0" priority="1" operator="equal">
      <formula>0</formula>
    </cfRule>
  </conditionalFormatting>
  <dataValidations xWindow="205" yWindow="294" count="8">
    <dataValidation allowBlank="1" showInputMessage="1" showErrorMessage="1" promptTitle="Name" prompt="Enter name on Week 1." sqref="WVI983044:WVN983044 IW4:JB4 SS4:SX4 ACO4:ACT4 AMK4:AMP4 AWG4:AWL4 BGC4:BGH4 BPY4:BQD4 BZU4:BZZ4 CJQ4:CJV4 CTM4:CTR4 DDI4:DDN4 DNE4:DNJ4 DXA4:DXF4 EGW4:EHB4 EQS4:EQX4 FAO4:FAT4 FKK4:FKP4 FUG4:FUL4 GEC4:GEH4 GNY4:GOD4 GXU4:GXZ4 HHQ4:HHV4 HRM4:HRR4 IBI4:IBN4 ILE4:ILJ4 IVA4:IVF4 JEW4:JFB4 JOS4:JOX4 JYO4:JYT4 KIK4:KIP4 KSG4:KSL4 LCC4:LCH4 LLY4:LMD4 LVU4:LVZ4 MFQ4:MFV4 MPM4:MPR4 MZI4:MZN4 NJE4:NJJ4 NTA4:NTF4 OCW4:ODB4 OMS4:OMX4 OWO4:OWT4 PGK4:PGP4 PQG4:PQL4 QAC4:QAH4 QJY4:QKD4 QTU4:QTZ4 RDQ4:RDV4 RNM4:RNR4 RXI4:RXN4 SHE4:SHJ4 SRA4:SRF4 TAW4:TBB4 TKS4:TKX4 TUO4:TUT4 UEK4:UEP4 UOG4:UOL4 UYC4:UYH4 VHY4:VID4 VRU4:VRZ4 WBQ4:WBV4 WLM4:WLR4 WVI4:WVN4 A65540:F65540 IW65540:JB65540 SS65540:SX65540 ACO65540:ACT65540 AMK65540:AMP65540 AWG65540:AWL65540 BGC65540:BGH65540 BPY65540:BQD65540 BZU65540:BZZ65540 CJQ65540:CJV65540 CTM65540:CTR65540 DDI65540:DDN65540 DNE65540:DNJ65540 DXA65540:DXF65540 EGW65540:EHB65540 EQS65540:EQX65540 FAO65540:FAT65540 FKK65540:FKP65540 FUG65540:FUL65540 GEC65540:GEH65540 GNY65540:GOD65540 GXU65540:GXZ65540 HHQ65540:HHV65540 HRM65540:HRR65540 IBI65540:IBN65540 ILE65540:ILJ65540 IVA65540:IVF65540 JEW65540:JFB65540 JOS65540:JOX65540 JYO65540:JYT65540 KIK65540:KIP65540 KSG65540:KSL65540 LCC65540:LCH65540 LLY65540:LMD65540 LVU65540:LVZ65540 MFQ65540:MFV65540 MPM65540:MPR65540 MZI65540:MZN65540 NJE65540:NJJ65540 NTA65540:NTF65540 OCW65540:ODB65540 OMS65540:OMX65540 OWO65540:OWT65540 PGK65540:PGP65540 PQG65540:PQL65540 QAC65540:QAH65540 QJY65540:QKD65540 QTU65540:QTZ65540 RDQ65540:RDV65540 RNM65540:RNR65540 RXI65540:RXN65540 SHE65540:SHJ65540 SRA65540:SRF65540 TAW65540:TBB65540 TKS65540:TKX65540 TUO65540:TUT65540 UEK65540:UEP65540 UOG65540:UOL65540 UYC65540:UYH65540 VHY65540:VID65540 VRU65540:VRZ65540 WBQ65540:WBV65540 WLM65540:WLR65540 WVI65540:WVN65540 A131076:F131076 IW131076:JB131076 SS131076:SX131076 ACO131076:ACT131076 AMK131076:AMP131076 AWG131076:AWL131076 BGC131076:BGH131076 BPY131076:BQD131076 BZU131076:BZZ131076 CJQ131076:CJV131076 CTM131076:CTR131076 DDI131076:DDN131076 DNE131076:DNJ131076 DXA131076:DXF131076 EGW131076:EHB131076 EQS131076:EQX131076 FAO131076:FAT131076 FKK131076:FKP131076 FUG131076:FUL131076 GEC131076:GEH131076 GNY131076:GOD131076 GXU131076:GXZ131076 HHQ131076:HHV131076 HRM131076:HRR131076 IBI131076:IBN131076 ILE131076:ILJ131076 IVA131076:IVF131076 JEW131076:JFB131076 JOS131076:JOX131076 JYO131076:JYT131076 KIK131076:KIP131076 KSG131076:KSL131076 LCC131076:LCH131076 LLY131076:LMD131076 LVU131076:LVZ131076 MFQ131076:MFV131076 MPM131076:MPR131076 MZI131076:MZN131076 NJE131076:NJJ131076 NTA131076:NTF131076 OCW131076:ODB131076 OMS131076:OMX131076 OWO131076:OWT131076 PGK131076:PGP131076 PQG131076:PQL131076 QAC131076:QAH131076 QJY131076:QKD131076 QTU131076:QTZ131076 RDQ131076:RDV131076 RNM131076:RNR131076 RXI131076:RXN131076 SHE131076:SHJ131076 SRA131076:SRF131076 TAW131076:TBB131076 TKS131076:TKX131076 TUO131076:TUT131076 UEK131076:UEP131076 UOG131076:UOL131076 UYC131076:UYH131076 VHY131076:VID131076 VRU131076:VRZ131076 WBQ131076:WBV131076 WLM131076:WLR131076 WVI131076:WVN131076 A196612:F196612 IW196612:JB196612 SS196612:SX196612 ACO196612:ACT196612 AMK196612:AMP196612 AWG196612:AWL196612 BGC196612:BGH196612 BPY196612:BQD196612 BZU196612:BZZ196612 CJQ196612:CJV196612 CTM196612:CTR196612 DDI196612:DDN196612 DNE196612:DNJ196612 DXA196612:DXF196612 EGW196612:EHB196612 EQS196612:EQX196612 FAO196612:FAT196612 FKK196612:FKP196612 FUG196612:FUL196612 GEC196612:GEH196612 GNY196612:GOD196612 GXU196612:GXZ196612 HHQ196612:HHV196612 HRM196612:HRR196612 IBI196612:IBN196612 ILE196612:ILJ196612 IVA196612:IVF196612 JEW196612:JFB196612 JOS196612:JOX196612 JYO196612:JYT196612 KIK196612:KIP196612 KSG196612:KSL196612 LCC196612:LCH196612 LLY196612:LMD196612 LVU196612:LVZ196612 MFQ196612:MFV196612 MPM196612:MPR196612 MZI196612:MZN196612 NJE196612:NJJ196612 NTA196612:NTF196612 OCW196612:ODB196612 OMS196612:OMX196612 OWO196612:OWT196612 PGK196612:PGP196612 PQG196612:PQL196612 QAC196612:QAH196612 QJY196612:QKD196612 QTU196612:QTZ196612 RDQ196612:RDV196612 RNM196612:RNR196612 RXI196612:RXN196612 SHE196612:SHJ196612 SRA196612:SRF196612 TAW196612:TBB196612 TKS196612:TKX196612 TUO196612:TUT196612 UEK196612:UEP196612 UOG196612:UOL196612 UYC196612:UYH196612 VHY196612:VID196612 VRU196612:VRZ196612 WBQ196612:WBV196612 WLM196612:WLR196612 WVI196612:WVN196612 A262148:F262148 IW262148:JB262148 SS262148:SX262148 ACO262148:ACT262148 AMK262148:AMP262148 AWG262148:AWL262148 BGC262148:BGH262148 BPY262148:BQD262148 BZU262148:BZZ262148 CJQ262148:CJV262148 CTM262148:CTR262148 DDI262148:DDN262148 DNE262148:DNJ262148 DXA262148:DXF262148 EGW262148:EHB262148 EQS262148:EQX262148 FAO262148:FAT262148 FKK262148:FKP262148 FUG262148:FUL262148 GEC262148:GEH262148 GNY262148:GOD262148 GXU262148:GXZ262148 HHQ262148:HHV262148 HRM262148:HRR262148 IBI262148:IBN262148 ILE262148:ILJ262148 IVA262148:IVF262148 JEW262148:JFB262148 JOS262148:JOX262148 JYO262148:JYT262148 KIK262148:KIP262148 KSG262148:KSL262148 LCC262148:LCH262148 LLY262148:LMD262148 LVU262148:LVZ262148 MFQ262148:MFV262148 MPM262148:MPR262148 MZI262148:MZN262148 NJE262148:NJJ262148 NTA262148:NTF262148 OCW262148:ODB262148 OMS262148:OMX262148 OWO262148:OWT262148 PGK262148:PGP262148 PQG262148:PQL262148 QAC262148:QAH262148 QJY262148:QKD262148 QTU262148:QTZ262148 RDQ262148:RDV262148 RNM262148:RNR262148 RXI262148:RXN262148 SHE262148:SHJ262148 SRA262148:SRF262148 TAW262148:TBB262148 TKS262148:TKX262148 TUO262148:TUT262148 UEK262148:UEP262148 UOG262148:UOL262148 UYC262148:UYH262148 VHY262148:VID262148 VRU262148:VRZ262148 WBQ262148:WBV262148 WLM262148:WLR262148 WVI262148:WVN262148 A327684:F327684 IW327684:JB327684 SS327684:SX327684 ACO327684:ACT327684 AMK327684:AMP327684 AWG327684:AWL327684 BGC327684:BGH327684 BPY327684:BQD327684 BZU327684:BZZ327684 CJQ327684:CJV327684 CTM327684:CTR327684 DDI327684:DDN327684 DNE327684:DNJ327684 DXA327684:DXF327684 EGW327684:EHB327684 EQS327684:EQX327684 FAO327684:FAT327684 FKK327684:FKP327684 FUG327684:FUL327684 GEC327684:GEH327684 GNY327684:GOD327684 GXU327684:GXZ327684 HHQ327684:HHV327684 HRM327684:HRR327684 IBI327684:IBN327684 ILE327684:ILJ327684 IVA327684:IVF327684 JEW327684:JFB327684 JOS327684:JOX327684 JYO327684:JYT327684 KIK327684:KIP327684 KSG327684:KSL327684 LCC327684:LCH327684 LLY327684:LMD327684 LVU327684:LVZ327684 MFQ327684:MFV327684 MPM327684:MPR327684 MZI327684:MZN327684 NJE327684:NJJ327684 NTA327684:NTF327684 OCW327684:ODB327684 OMS327684:OMX327684 OWO327684:OWT327684 PGK327684:PGP327684 PQG327684:PQL327684 QAC327684:QAH327684 QJY327684:QKD327684 QTU327684:QTZ327684 RDQ327684:RDV327684 RNM327684:RNR327684 RXI327684:RXN327684 SHE327684:SHJ327684 SRA327684:SRF327684 TAW327684:TBB327684 TKS327684:TKX327684 TUO327684:TUT327684 UEK327684:UEP327684 UOG327684:UOL327684 UYC327684:UYH327684 VHY327684:VID327684 VRU327684:VRZ327684 WBQ327684:WBV327684 WLM327684:WLR327684 WVI327684:WVN327684 A393220:F393220 IW393220:JB393220 SS393220:SX393220 ACO393220:ACT393220 AMK393220:AMP393220 AWG393220:AWL393220 BGC393220:BGH393220 BPY393220:BQD393220 BZU393220:BZZ393220 CJQ393220:CJV393220 CTM393220:CTR393220 DDI393220:DDN393220 DNE393220:DNJ393220 DXA393220:DXF393220 EGW393220:EHB393220 EQS393220:EQX393220 FAO393220:FAT393220 FKK393220:FKP393220 FUG393220:FUL393220 GEC393220:GEH393220 GNY393220:GOD393220 GXU393220:GXZ393220 HHQ393220:HHV393220 HRM393220:HRR393220 IBI393220:IBN393220 ILE393220:ILJ393220 IVA393220:IVF393220 JEW393220:JFB393220 JOS393220:JOX393220 JYO393220:JYT393220 KIK393220:KIP393220 KSG393220:KSL393220 LCC393220:LCH393220 LLY393220:LMD393220 LVU393220:LVZ393220 MFQ393220:MFV393220 MPM393220:MPR393220 MZI393220:MZN393220 NJE393220:NJJ393220 NTA393220:NTF393220 OCW393220:ODB393220 OMS393220:OMX393220 OWO393220:OWT393220 PGK393220:PGP393220 PQG393220:PQL393220 QAC393220:QAH393220 QJY393220:QKD393220 QTU393220:QTZ393220 RDQ393220:RDV393220 RNM393220:RNR393220 RXI393220:RXN393220 SHE393220:SHJ393220 SRA393220:SRF393220 TAW393220:TBB393220 TKS393220:TKX393220 TUO393220:TUT393220 UEK393220:UEP393220 UOG393220:UOL393220 UYC393220:UYH393220 VHY393220:VID393220 VRU393220:VRZ393220 WBQ393220:WBV393220 WLM393220:WLR393220 WVI393220:WVN393220 A458756:F458756 IW458756:JB458756 SS458756:SX458756 ACO458756:ACT458756 AMK458756:AMP458756 AWG458756:AWL458756 BGC458756:BGH458756 BPY458756:BQD458756 BZU458756:BZZ458756 CJQ458756:CJV458756 CTM458756:CTR458756 DDI458756:DDN458756 DNE458756:DNJ458756 DXA458756:DXF458756 EGW458756:EHB458756 EQS458756:EQX458756 FAO458756:FAT458756 FKK458756:FKP458756 FUG458756:FUL458756 GEC458756:GEH458756 GNY458756:GOD458756 GXU458756:GXZ458756 HHQ458756:HHV458756 HRM458756:HRR458756 IBI458756:IBN458756 ILE458756:ILJ458756 IVA458756:IVF458756 JEW458756:JFB458756 JOS458756:JOX458756 JYO458756:JYT458756 KIK458756:KIP458756 KSG458756:KSL458756 LCC458756:LCH458756 LLY458756:LMD458756 LVU458756:LVZ458756 MFQ458756:MFV458756 MPM458756:MPR458756 MZI458756:MZN458756 NJE458756:NJJ458756 NTA458756:NTF458756 OCW458756:ODB458756 OMS458756:OMX458756 OWO458756:OWT458756 PGK458756:PGP458756 PQG458756:PQL458756 QAC458756:QAH458756 QJY458756:QKD458756 QTU458756:QTZ458756 RDQ458756:RDV458756 RNM458756:RNR458756 RXI458756:RXN458756 SHE458756:SHJ458756 SRA458756:SRF458756 TAW458756:TBB458756 TKS458756:TKX458756 TUO458756:TUT458756 UEK458756:UEP458756 UOG458756:UOL458756 UYC458756:UYH458756 VHY458756:VID458756 VRU458756:VRZ458756 WBQ458756:WBV458756 WLM458756:WLR458756 WVI458756:WVN458756 A524292:F524292 IW524292:JB524292 SS524292:SX524292 ACO524292:ACT524292 AMK524292:AMP524292 AWG524292:AWL524292 BGC524292:BGH524292 BPY524292:BQD524292 BZU524292:BZZ524292 CJQ524292:CJV524292 CTM524292:CTR524292 DDI524292:DDN524292 DNE524292:DNJ524292 DXA524292:DXF524292 EGW524292:EHB524292 EQS524292:EQX524292 FAO524292:FAT524292 FKK524292:FKP524292 FUG524292:FUL524292 GEC524292:GEH524292 GNY524292:GOD524292 GXU524292:GXZ524292 HHQ524292:HHV524292 HRM524292:HRR524292 IBI524292:IBN524292 ILE524292:ILJ524292 IVA524292:IVF524292 JEW524292:JFB524292 JOS524292:JOX524292 JYO524292:JYT524292 KIK524292:KIP524292 KSG524292:KSL524292 LCC524292:LCH524292 LLY524292:LMD524292 LVU524292:LVZ524292 MFQ524292:MFV524292 MPM524292:MPR524292 MZI524292:MZN524292 NJE524292:NJJ524292 NTA524292:NTF524292 OCW524292:ODB524292 OMS524292:OMX524292 OWO524292:OWT524292 PGK524292:PGP524292 PQG524292:PQL524292 QAC524292:QAH524292 QJY524292:QKD524292 QTU524292:QTZ524292 RDQ524292:RDV524292 RNM524292:RNR524292 RXI524292:RXN524292 SHE524292:SHJ524292 SRA524292:SRF524292 TAW524292:TBB524292 TKS524292:TKX524292 TUO524292:TUT524292 UEK524292:UEP524292 UOG524292:UOL524292 UYC524292:UYH524292 VHY524292:VID524292 VRU524292:VRZ524292 WBQ524292:WBV524292 WLM524292:WLR524292 WVI524292:WVN524292 A589828:F589828 IW589828:JB589828 SS589828:SX589828 ACO589828:ACT589828 AMK589828:AMP589828 AWG589828:AWL589828 BGC589828:BGH589828 BPY589828:BQD589828 BZU589828:BZZ589828 CJQ589828:CJV589828 CTM589828:CTR589828 DDI589828:DDN589828 DNE589828:DNJ589828 DXA589828:DXF589828 EGW589828:EHB589828 EQS589828:EQX589828 FAO589828:FAT589828 FKK589828:FKP589828 FUG589828:FUL589828 GEC589828:GEH589828 GNY589828:GOD589828 GXU589828:GXZ589828 HHQ589828:HHV589828 HRM589828:HRR589828 IBI589828:IBN589828 ILE589828:ILJ589828 IVA589828:IVF589828 JEW589828:JFB589828 JOS589828:JOX589828 JYO589828:JYT589828 KIK589828:KIP589828 KSG589828:KSL589828 LCC589828:LCH589828 LLY589828:LMD589828 LVU589828:LVZ589828 MFQ589828:MFV589828 MPM589828:MPR589828 MZI589828:MZN589828 NJE589828:NJJ589828 NTA589828:NTF589828 OCW589828:ODB589828 OMS589828:OMX589828 OWO589828:OWT589828 PGK589828:PGP589828 PQG589828:PQL589828 QAC589828:QAH589828 QJY589828:QKD589828 QTU589828:QTZ589828 RDQ589828:RDV589828 RNM589828:RNR589828 RXI589828:RXN589828 SHE589828:SHJ589828 SRA589828:SRF589828 TAW589828:TBB589828 TKS589828:TKX589828 TUO589828:TUT589828 UEK589828:UEP589828 UOG589828:UOL589828 UYC589828:UYH589828 VHY589828:VID589828 VRU589828:VRZ589828 WBQ589828:WBV589828 WLM589828:WLR589828 WVI589828:WVN589828 A655364:F655364 IW655364:JB655364 SS655364:SX655364 ACO655364:ACT655364 AMK655364:AMP655364 AWG655364:AWL655364 BGC655364:BGH655364 BPY655364:BQD655364 BZU655364:BZZ655364 CJQ655364:CJV655364 CTM655364:CTR655364 DDI655364:DDN655364 DNE655364:DNJ655364 DXA655364:DXF655364 EGW655364:EHB655364 EQS655364:EQX655364 FAO655364:FAT655364 FKK655364:FKP655364 FUG655364:FUL655364 GEC655364:GEH655364 GNY655364:GOD655364 GXU655364:GXZ655364 HHQ655364:HHV655364 HRM655364:HRR655364 IBI655364:IBN655364 ILE655364:ILJ655364 IVA655364:IVF655364 JEW655364:JFB655364 JOS655364:JOX655364 JYO655364:JYT655364 KIK655364:KIP655364 KSG655364:KSL655364 LCC655364:LCH655364 LLY655364:LMD655364 LVU655364:LVZ655364 MFQ655364:MFV655364 MPM655364:MPR655364 MZI655364:MZN655364 NJE655364:NJJ655364 NTA655364:NTF655364 OCW655364:ODB655364 OMS655364:OMX655364 OWO655364:OWT655364 PGK655364:PGP655364 PQG655364:PQL655364 QAC655364:QAH655364 QJY655364:QKD655364 QTU655364:QTZ655364 RDQ655364:RDV655364 RNM655364:RNR655364 RXI655364:RXN655364 SHE655364:SHJ655364 SRA655364:SRF655364 TAW655364:TBB655364 TKS655364:TKX655364 TUO655364:TUT655364 UEK655364:UEP655364 UOG655364:UOL655364 UYC655364:UYH655364 VHY655364:VID655364 VRU655364:VRZ655364 WBQ655364:WBV655364 WLM655364:WLR655364 WVI655364:WVN655364 A720900:F720900 IW720900:JB720900 SS720900:SX720900 ACO720900:ACT720900 AMK720900:AMP720900 AWG720900:AWL720900 BGC720900:BGH720900 BPY720900:BQD720900 BZU720900:BZZ720900 CJQ720900:CJV720900 CTM720900:CTR720900 DDI720900:DDN720900 DNE720900:DNJ720900 DXA720900:DXF720900 EGW720900:EHB720900 EQS720900:EQX720900 FAO720900:FAT720900 FKK720900:FKP720900 FUG720900:FUL720900 GEC720900:GEH720900 GNY720900:GOD720900 GXU720900:GXZ720900 HHQ720900:HHV720900 HRM720900:HRR720900 IBI720900:IBN720900 ILE720900:ILJ720900 IVA720900:IVF720900 JEW720900:JFB720900 JOS720900:JOX720900 JYO720900:JYT720900 KIK720900:KIP720900 KSG720900:KSL720900 LCC720900:LCH720900 LLY720900:LMD720900 LVU720900:LVZ720900 MFQ720900:MFV720900 MPM720900:MPR720900 MZI720900:MZN720900 NJE720900:NJJ720900 NTA720900:NTF720900 OCW720900:ODB720900 OMS720900:OMX720900 OWO720900:OWT720900 PGK720900:PGP720900 PQG720900:PQL720900 QAC720900:QAH720900 QJY720900:QKD720900 QTU720900:QTZ720900 RDQ720900:RDV720900 RNM720900:RNR720900 RXI720900:RXN720900 SHE720900:SHJ720900 SRA720900:SRF720900 TAW720900:TBB720900 TKS720900:TKX720900 TUO720900:TUT720900 UEK720900:UEP720900 UOG720900:UOL720900 UYC720900:UYH720900 VHY720900:VID720900 VRU720900:VRZ720900 WBQ720900:WBV720900 WLM720900:WLR720900 WVI720900:WVN720900 A786436:F786436 IW786436:JB786436 SS786436:SX786436 ACO786436:ACT786436 AMK786436:AMP786436 AWG786436:AWL786436 BGC786436:BGH786436 BPY786436:BQD786436 BZU786436:BZZ786436 CJQ786436:CJV786436 CTM786436:CTR786436 DDI786436:DDN786436 DNE786436:DNJ786436 DXA786436:DXF786436 EGW786436:EHB786436 EQS786436:EQX786436 FAO786436:FAT786436 FKK786436:FKP786436 FUG786436:FUL786436 GEC786436:GEH786436 GNY786436:GOD786436 GXU786436:GXZ786436 HHQ786436:HHV786436 HRM786436:HRR786436 IBI786436:IBN786436 ILE786436:ILJ786436 IVA786436:IVF786436 JEW786436:JFB786436 JOS786436:JOX786436 JYO786436:JYT786436 KIK786436:KIP786436 KSG786436:KSL786436 LCC786436:LCH786436 LLY786436:LMD786436 LVU786436:LVZ786436 MFQ786436:MFV786436 MPM786436:MPR786436 MZI786436:MZN786436 NJE786436:NJJ786436 NTA786436:NTF786436 OCW786436:ODB786436 OMS786436:OMX786436 OWO786436:OWT786436 PGK786436:PGP786436 PQG786436:PQL786436 QAC786436:QAH786436 QJY786436:QKD786436 QTU786436:QTZ786436 RDQ786436:RDV786436 RNM786436:RNR786436 RXI786436:RXN786436 SHE786436:SHJ786436 SRA786436:SRF786436 TAW786436:TBB786436 TKS786436:TKX786436 TUO786436:TUT786436 UEK786436:UEP786436 UOG786436:UOL786436 UYC786436:UYH786436 VHY786436:VID786436 VRU786436:VRZ786436 WBQ786436:WBV786436 WLM786436:WLR786436 WVI786436:WVN786436 A851972:F851972 IW851972:JB851972 SS851972:SX851972 ACO851972:ACT851972 AMK851972:AMP851972 AWG851972:AWL851972 BGC851972:BGH851972 BPY851972:BQD851972 BZU851972:BZZ851972 CJQ851972:CJV851972 CTM851972:CTR851972 DDI851972:DDN851972 DNE851972:DNJ851972 DXA851972:DXF851972 EGW851972:EHB851972 EQS851972:EQX851972 FAO851972:FAT851972 FKK851972:FKP851972 FUG851972:FUL851972 GEC851972:GEH851972 GNY851972:GOD851972 GXU851972:GXZ851972 HHQ851972:HHV851972 HRM851972:HRR851972 IBI851972:IBN851972 ILE851972:ILJ851972 IVA851972:IVF851972 JEW851972:JFB851972 JOS851972:JOX851972 JYO851972:JYT851972 KIK851972:KIP851972 KSG851972:KSL851972 LCC851972:LCH851972 LLY851972:LMD851972 LVU851972:LVZ851972 MFQ851972:MFV851972 MPM851972:MPR851972 MZI851972:MZN851972 NJE851972:NJJ851972 NTA851972:NTF851972 OCW851972:ODB851972 OMS851972:OMX851972 OWO851972:OWT851972 PGK851972:PGP851972 PQG851972:PQL851972 QAC851972:QAH851972 QJY851972:QKD851972 QTU851972:QTZ851972 RDQ851972:RDV851972 RNM851972:RNR851972 RXI851972:RXN851972 SHE851972:SHJ851972 SRA851972:SRF851972 TAW851972:TBB851972 TKS851972:TKX851972 TUO851972:TUT851972 UEK851972:UEP851972 UOG851972:UOL851972 UYC851972:UYH851972 VHY851972:VID851972 VRU851972:VRZ851972 WBQ851972:WBV851972 WLM851972:WLR851972 WVI851972:WVN851972 A917508:F917508 IW917508:JB917508 SS917508:SX917508 ACO917508:ACT917508 AMK917508:AMP917508 AWG917508:AWL917508 BGC917508:BGH917508 BPY917508:BQD917508 BZU917508:BZZ917508 CJQ917508:CJV917508 CTM917508:CTR917508 DDI917508:DDN917508 DNE917508:DNJ917508 DXA917508:DXF917508 EGW917508:EHB917508 EQS917508:EQX917508 FAO917508:FAT917508 FKK917508:FKP917508 FUG917508:FUL917508 GEC917508:GEH917508 GNY917508:GOD917508 GXU917508:GXZ917508 HHQ917508:HHV917508 HRM917508:HRR917508 IBI917508:IBN917508 ILE917508:ILJ917508 IVA917508:IVF917508 JEW917508:JFB917508 JOS917508:JOX917508 JYO917508:JYT917508 KIK917508:KIP917508 KSG917508:KSL917508 LCC917508:LCH917508 LLY917508:LMD917508 LVU917508:LVZ917508 MFQ917508:MFV917508 MPM917508:MPR917508 MZI917508:MZN917508 NJE917508:NJJ917508 NTA917508:NTF917508 OCW917508:ODB917508 OMS917508:OMX917508 OWO917508:OWT917508 PGK917508:PGP917508 PQG917508:PQL917508 QAC917508:QAH917508 QJY917508:QKD917508 QTU917508:QTZ917508 RDQ917508:RDV917508 RNM917508:RNR917508 RXI917508:RXN917508 SHE917508:SHJ917508 SRA917508:SRF917508 TAW917508:TBB917508 TKS917508:TKX917508 TUO917508:TUT917508 UEK917508:UEP917508 UOG917508:UOL917508 UYC917508:UYH917508 VHY917508:VID917508 VRU917508:VRZ917508 WBQ917508:WBV917508 WLM917508:WLR917508 WVI917508:WVN917508 A983044:F983044 IW983044:JB983044 SS983044:SX983044 ACO983044:ACT983044 AMK983044:AMP983044 AWG983044:AWL983044 BGC983044:BGH983044 BPY983044:BQD983044 BZU983044:BZZ983044 CJQ983044:CJV983044 CTM983044:CTR983044 DDI983044:DDN983044 DNE983044:DNJ983044 DXA983044:DXF983044 EGW983044:EHB983044 EQS983044:EQX983044 FAO983044:FAT983044 FKK983044:FKP983044 FUG983044:FUL983044 GEC983044:GEH983044 GNY983044:GOD983044 GXU983044:GXZ983044 HHQ983044:HHV983044 HRM983044:HRR983044 IBI983044:IBN983044 ILE983044:ILJ983044 IVA983044:IVF983044 JEW983044:JFB983044 JOS983044:JOX983044 JYO983044:JYT983044 KIK983044:KIP983044 KSG983044:KSL983044 LCC983044:LCH983044 LLY983044:LMD983044 LVU983044:LVZ983044 MFQ983044:MFV983044 MPM983044:MPR983044 MZI983044:MZN983044 NJE983044:NJJ983044 NTA983044:NTF983044 OCW983044:ODB983044 OMS983044:OMX983044 OWO983044:OWT983044 PGK983044:PGP983044 PQG983044:PQL983044 QAC983044:QAH983044 QJY983044:QKD983044 QTU983044:QTZ983044 RDQ983044:RDV983044 RNM983044:RNR983044 RXI983044:RXN983044 SHE983044:SHJ983044 SRA983044:SRF983044 TAW983044:TBB983044 TKS983044:TKX983044 TUO983044:TUT983044 UEK983044:UEP983044 UOG983044:UOL983044 UYC983044:UYH983044 VHY983044:VID983044 VRU983044:VRZ983044 WBQ983044:WBV983044 WLM983044:WLR983044"/>
    <dataValidation type="list" allowBlank="1" showInputMessage="1" showErrorMessage="1" promptTitle="MONTH" prompt="Select month from drop-down menu." sqref="WWA983044:WWC983044 JO4:JQ4 TK4:TM4 ADG4:ADI4 ANC4:ANE4 AWY4:AXA4 BGU4:BGW4 BQQ4:BQS4 CAM4:CAO4 CKI4:CKK4 CUE4:CUG4 DEA4:DEC4 DNW4:DNY4 DXS4:DXU4 EHO4:EHQ4 ERK4:ERM4 FBG4:FBI4 FLC4:FLE4 FUY4:FVA4 GEU4:GEW4 GOQ4:GOS4 GYM4:GYO4 HII4:HIK4 HSE4:HSG4 ICA4:ICC4 ILW4:ILY4 IVS4:IVU4 JFO4:JFQ4 JPK4:JPM4 JZG4:JZI4 KJC4:KJE4 KSY4:KTA4 LCU4:LCW4 LMQ4:LMS4 LWM4:LWO4 MGI4:MGK4 MQE4:MQG4 NAA4:NAC4 NJW4:NJY4 NTS4:NTU4 ODO4:ODQ4 ONK4:ONM4 OXG4:OXI4 PHC4:PHE4 PQY4:PRA4 QAU4:QAW4 QKQ4:QKS4 QUM4:QUO4 REI4:REK4 ROE4:ROG4 RYA4:RYC4 SHW4:SHY4 SRS4:SRU4 TBO4:TBQ4 TLK4:TLM4 TVG4:TVI4 UFC4:UFE4 UOY4:UPA4 UYU4:UYW4 VIQ4:VIS4 VSM4:VSO4 WCI4:WCK4 WME4:WMG4 WWA4:WWC4 S65540:U65540 JO65540:JQ65540 TK65540:TM65540 ADG65540:ADI65540 ANC65540:ANE65540 AWY65540:AXA65540 BGU65540:BGW65540 BQQ65540:BQS65540 CAM65540:CAO65540 CKI65540:CKK65540 CUE65540:CUG65540 DEA65540:DEC65540 DNW65540:DNY65540 DXS65540:DXU65540 EHO65540:EHQ65540 ERK65540:ERM65540 FBG65540:FBI65540 FLC65540:FLE65540 FUY65540:FVA65540 GEU65540:GEW65540 GOQ65540:GOS65540 GYM65540:GYO65540 HII65540:HIK65540 HSE65540:HSG65540 ICA65540:ICC65540 ILW65540:ILY65540 IVS65540:IVU65540 JFO65540:JFQ65540 JPK65540:JPM65540 JZG65540:JZI65540 KJC65540:KJE65540 KSY65540:KTA65540 LCU65540:LCW65540 LMQ65540:LMS65540 LWM65540:LWO65540 MGI65540:MGK65540 MQE65540:MQG65540 NAA65540:NAC65540 NJW65540:NJY65540 NTS65540:NTU65540 ODO65540:ODQ65540 ONK65540:ONM65540 OXG65540:OXI65540 PHC65540:PHE65540 PQY65540:PRA65540 QAU65540:QAW65540 QKQ65540:QKS65540 QUM65540:QUO65540 REI65540:REK65540 ROE65540:ROG65540 RYA65540:RYC65540 SHW65540:SHY65540 SRS65540:SRU65540 TBO65540:TBQ65540 TLK65540:TLM65540 TVG65540:TVI65540 UFC65540:UFE65540 UOY65540:UPA65540 UYU65540:UYW65540 VIQ65540:VIS65540 VSM65540:VSO65540 WCI65540:WCK65540 WME65540:WMG65540 WWA65540:WWC65540 S131076:U131076 JO131076:JQ131076 TK131076:TM131076 ADG131076:ADI131076 ANC131076:ANE131076 AWY131076:AXA131076 BGU131076:BGW131076 BQQ131076:BQS131076 CAM131076:CAO131076 CKI131076:CKK131076 CUE131076:CUG131076 DEA131076:DEC131076 DNW131076:DNY131076 DXS131076:DXU131076 EHO131076:EHQ131076 ERK131076:ERM131076 FBG131076:FBI131076 FLC131076:FLE131076 FUY131076:FVA131076 GEU131076:GEW131076 GOQ131076:GOS131076 GYM131076:GYO131076 HII131076:HIK131076 HSE131076:HSG131076 ICA131076:ICC131076 ILW131076:ILY131076 IVS131076:IVU131076 JFO131076:JFQ131076 JPK131076:JPM131076 JZG131076:JZI131076 KJC131076:KJE131076 KSY131076:KTA131076 LCU131076:LCW131076 LMQ131076:LMS131076 LWM131076:LWO131076 MGI131076:MGK131076 MQE131076:MQG131076 NAA131076:NAC131076 NJW131076:NJY131076 NTS131076:NTU131076 ODO131076:ODQ131076 ONK131076:ONM131076 OXG131076:OXI131076 PHC131076:PHE131076 PQY131076:PRA131076 QAU131076:QAW131076 QKQ131076:QKS131076 QUM131076:QUO131076 REI131076:REK131076 ROE131076:ROG131076 RYA131076:RYC131076 SHW131076:SHY131076 SRS131076:SRU131076 TBO131076:TBQ131076 TLK131076:TLM131076 TVG131076:TVI131076 UFC131076:UFE131076 UOY131076:UPA131076 UYU131076:UYW131076 VIQ131076:VIS131076 VSM131076:VSO131076 WCI131076:WCK131076 WME131076:WMG131076 WWA131076:WWC131076 S196612:U196612 JO196612:JQ196612 TK196612:TM196612 ADG196612:ADI196612 ANC196612:ANE196612 AWY196612:AXA196612 BGU196612:BGW196612 BQQ196612:BQS196612 CAM196612:CAO196612 CKI196612:CKK196612 CUE196612:CUG196612 DEA196612:DEC196612 DNW196612:DNY196612 DXS196612:DXU196612 EHO196612:EHQ196612 ERK196612:ERM196612 FBG196612:FBI196612 FLC196612:FLE196612 FUY196612:FVA196612 GEU196612:GEW196612 GOQ196612:GOS196612 GYM196612:GYO196612 HII196612:HIK196612 HSE196612:HSG196612 ICA196612:ICC196612 ILW196612:ILY196612 IVS196612:IVU196612 JFO196612:JFQ196612 JPK196612:JPM196612 JZG196612:JZI196612 KJC196612:KJE196612 KSY196612:KTA196612 LCU196612:LCW196612 LMQ196612:LMS196612 LWM196612:LWO196612 MGI196612:MGK196612 MQE196612:MQG196612 NAA196612:NAC196612 NJW196612:NJY196612 NTS196612:NTU196612 ODO196612:ODQ196612 ONK196612:ONM196612 OXG196612:OXI196612 PHC196612:PHE196612 PQY196612:PRA196612 QAU196612:QAW196612 QKQ196612:QKS196612 QUM196612:QUO196612 REI196612:REK196612 ROE196612:ROG196612 RYA196612:RYC196612 SHW196612:SHY196612 SRS196612:SRU196612 TBO196612:TBQ196612 TLK196612:TLM196612 TVG196612:TVI196612 UFC196612:UFE196612 UOY196612:UPA196612 UYU196612:UYW196612 VIQ196612:VIS196612 VSM196612:VSO196612 WCI196612:WCK196612 WME196612:WMG196612 WWA196612:WWC196612 S262148:U262148 JO262148:JQ262148 TK262148:TM262148 ADG262148:ADI262148 ANC262148:ANE262148 AWY262148:AXA262148 BGU262148:BGW262148 BQQ262148:BQS262148 CAM262148:CAO262148 CKI262148:CKK262148 CUE262148:CUG262148 DEA262148:DEC262148 DNW262148:DNY262148 DXS262148:DXU262148 EHO262148:EHQ262148 ERK262148:ERM262148 FBG262148:FBI262148 FLC262148:FLE262148 FUY262148:FVA262148 GEU262148:GEW262148 GOQ262148:GOS262148 GYM262148:GYO262148 HII262148:HIK262148 HSE262148:HSG262148 ICA262148:ICC262148 ILW262148:ILY262148 IVS262148:IVU262148 JFO262148:JFQ262148 JPK262148:JPM262148 JZG262148:JZI262148 KJC262148:KJE262148 KSY262148:KTA262148 LCU262148:LCW262148 LMQ262148:LMS262148 LWM262148:LWO262148 MGI262148:MGK262148 MQE262148:MQG262148 NAA262148:NAC262148 NJW262148:NJY262148 NTS262148:NTU262148 ODO262148:ODQ262148 ONK262148:ONM262148 OXG262148:OXI262148 PHC262148:PHE262148 PQY262148:PRA262148 QAU262148:QAW262148 QKQ262148:QKS262148 QUM262148:QUO262148 REI262148:REK262148 ROE262148:ROG262148 RYA262148:RYC262148 SHW262148:SHY262148 SRS262148:SRU262148 TBO262148:TBQ262148 TLK262148:TLM262148 TVG262148:TVI262148 UFC262148:UFE262148 UOY262148:UPA262148 UYU262148:UYW262148 VIQ262148:VIS262148 VSM262148:VSO262148 WCI262148:WCK262148 WME262148:WMG262148 WWA262148:WWC262148 S327684:U327684 JO327684:JQ327684 TK327684:TM327684 ADG327684:ADI327684 ANC327684:ANE327684 AWY327684:AXA327684 BGU327684:BGW327684 BQQ327684:BQS327684 CAM327684:CAO327684 CKI327684:CKK327684 CUE327684:CUG327684 DEA327684:DEC327684 DNW327684:DNY327684 DXS327684:DXU327684 EHO327684:EHQ327684 ERK327684:ERM327684 FBG327684:FBI327684 FLC327684:FLE327684 FUY327684:FVA327684 GEU327684:GEW327684 GOQ327684:GOS327684 GYM327684:GYO327684 HII327684:HIK327684 HSE327684:HSG327684 ICA327684:ICC327684 ILW327684:ILY327684 IVS327684:IVU327684 JFO327684:JFQ327684 JPK327684:JPM327684 JZG327684:JZI327684 KJC327684:KJE327684 KSY327684:KTA327684 LCU327684:LCW327684 LMQ327684:LMS327684 LWM327684:LWO327684 MGI327684:MGK327684 MQE327684:MQG327684 NAA327684:NAC327684 NJW327684:NJY327684 NTS327684:NTU327684 ODO327684:ODQ327684 ONK327684:ONM327684 OXG327684:OXI327684 PHC327684:PHE327684 PQY327684:PRA327684 QAU327684:QAW327684 QKQ327684:QKS327684 QUM327684:QUO327684 REI327684:REK327684 ROE327684:ROG327684 RYA327684:RYC327684 SHW327684:SHY327684 SRS327684:SRU327684 TBO327684:TBQ327684 TLK327684:TLM327684 TVG327684:TVI327684 UFC327684:UFE327684 UOY327684:UPA327684 UYU327684:UYW327684 VIQ327684:VIS327684 VSM327684:VSO327684 WCI327684:WCK327684 WME327684:WMG327684 WWA327684:WWC327684 S393220:U393220 JO393220:JQ393220 TK393220:TM393220 ADG393220:ADI393220 ANC393220:ANE393220 AWY393220:AXA393220 BGU393220:BGW393220 BQQ393220:BQS393220 CAM393220:CAO393220 CKI393220:CKK393220 CUE393220:CUG393220 DEA393220:DEC393220 DNW393220:DNY393220 DXS393220:DXU393220 EHO393220:EHQ393220 ERK393220:ERM393220 FBG393220:FBI393220 FLC393220:FLE393220 FUY393220:FVA393220 GEU393220:GEW393220 GOQ393220:GOS393220 GYM393220:GYO393220 HII393220:HIK393220 HSE393220:HSG393220 ICA393220:ICC393220 ILW393220:ILY393220 IVS393220:IVU393220 JFO393220:JFQ393220 JPK393220:JPM393220 JZG393220:JZI393220 KJC393220:KJE393220 KSY393220:KTA393220 LCU393220:LCW393220 LMQ393220:LMS393220 LWM393220:LWO393220 MGI393220:MGK393220 MQE393220:MQG393220 NAA393220:NAC393220 NJW393220:NJY393220 NTS393220:NTU393220 ODO393220:ODQ393220 ONK393220:ONM393220 OXG393220:OXI393220 PHC393220:PHE393220 PQY393220:PRA393220 QAU393220:QAW393220 QKQ393220:QKS393220 QUM393220:QUO393220 REI393220:REK393220 ROE393220:ROG393220 RYA393220:RYC393220 SHW393220:SHY393220 SRS393220:SRU393220 TBO393220:TBQ393220 TLK393220:TLM393220 TVG393220:TVI393220 UFC393220:UFE393220 UOY393220:UPA393220 UYU393220:UYW393220 VIQ393220:VIS393220 VSM393220:VSO393220 WCI393220:WCK393220 WME393220:WMG393220 WWA393220:WWC393220 S458756:U458756 JO458756:JQ458756 TK458756:TM458756 ADG458756:ADI458756 ANC458756:ANE458756 AWY458756:AXA458756 BGU458756:BGW458756 BQQ458756:BQS458756 CAM458756:CAO458756 CKI458756:CKK458756 CUE458756:CUG458756 DEA458756:DEC458756 DNW458756:DNY458756 DXS458756:DXU458756 EHO458756:EHQ458756 ERK458756:ERM458756 FBG458756:FBI458756 FLC458756:FLE458756 FUY458756:FVA458756 GEU458756:GEW458756 GOQ458756:GOS458756 GYM458756:GYO458756 HII458756:HIK458756 HSE458756:HSG458756 ICA458756:ICC458756 ILW458756:ILY458756 IVS458756:IVU458756 JFO458756:JFQ458756 JPK458756:JPM458756 JZG458756:JZI458756 KJC458756:KJE458756 KSY458756:KTA458756 LCU458756:LCW458756 LMQ458756:LMS458756 LWM458756:LWO458756 MGI458756:MGK458756 MQE458756:MQG458756 NAA458756:NAC458756 NJW458756:NJY458756 NTS458756:NTU458756 ODO458756:ODQ458756 ONK458756:ONM458756 OXG458756:OXI458756 PHC458756:PHE458756 PQY458756:PRA458756 QAU458756:QAW458756 QKQ458756:QKS458756 QUM458756:QUO458756 REI458756:REK458756 ROE458756:ROG458756 RYA458756:RYC458756 SHW458756:SHY458756 SRS458756:SRU458756 TBO458756:TBQ458756 TLK458756:TLM458756 TVG458756:TVI458756 UFC458756:UFE458756 UOY458756:UPA458756 UYU458756:UYW458756 VIQ458756:VIS458756 VSM458756:VSO458756 WCI458756:WCK458756 WME458756:WMG458756 WWA458756:WWC458756 S524292:U524292 JO524292:JQ524292 TK524292:TM524292 ADG524292:ADI524292 ANC524292:ANE524292 AWY524292:AXA524292 BGU524292:BGW524292 BQQ524292:BQS524292 CAM524292:CAO524292 CKI524292:CKK524292 CUE524292:CUG524292 DEA524292:DEC524292 DNW524292:DNY524292 DXS524292:DXU524292 EHO524292:EHQ524292 ERK524292:ERM524292 FBG524292:FBI524292 FLC524292:FLE524292 FUY524292:FVA524292 GEU524292:GEW524292 GOQ524292:GOS524292 GYM524292:GYO524292 HII524292:HIK524292 HSE524292:HSG524292 ICA524292:ICC524292 ILW524292:ILY524292 IVS524292:IVU524292 JFO524292:JFQ524292 JPK524292:JPM524292 JZG524292:JZI524292 KJC524292:KJE524292 KSY524292:KTA524292 LCU524292:LCW524292 LMQ524292:LMS524292 LWM524292:LWO524292 MGI524292:MGK524292 MQE524292:MQG524292 NAA524292:NAC524292 NJW524292:NJY524292 NTS524292:NTU524292 ODO524292:ODQ524292 ONK524292:ONM524292 OXG524292:OXI524292 PHC524292:PHE524292 PQY524292:PRA524292 QAU524292:QAW524292 QKQ524292:QKS524292 QUM524292:QUO524292 REI524292:REK524292 ROE524292:ROG524292 RYA524292:RYC524292 SHW524292:SHY524292 SRS524292:SRU524292 TBO524292:TBQ524292 TLK524292:TLM524292 TVG524292:TVI524292 UFC524292:UFE524292 UOY524292:UPA524292 UYU524292:UYW524292 VIQ524292:VIS524292 VSM524292:VSO524292 WCI524292:WCK524292 WME524292:WMG524292 WWA524292:WWC524292 S589828:U589828 JO589828:JQ589828 TK589828:TM589828 ADG589828:ADI589828 ANC589828:ANE589828 AWY589828:AXA589828 BGU589828:BGW589828 BQQ589828:BQS589828 CAM589828:CAO589828 CKI589828:CKK589828 CUE589828:CUG589828 DEA589828:DEC589828 DNW589828:DNY589828 DXS589828:DXU589828 EHO589828:EHQ589828 ERK589828:ERM589828 FBG589828:FBI589828 FLC589828:FLE589828 FUY589828:FVA589828 GEU589828:GEW589828 GOQ589828:GOS589828 GYM589828:GYO589828 HII589828:HIK589828 HSE589828:HSG589828 ICA589828:ICC589828 ILW589828:ILY589828 IVS589828:IVU589828 JFO589828:JFQ589828 JPK589828:JPM589828 JZG589828:JZI589828 KJC589828:KJE589828 KSY589828:KTA589828 LCU589828:LCW589828 LMQ589828:LMS589828 LWM589828:LWO589828 MGI589828:MGK589828 MQE589828:MQG589828 NAA589828:NAC589828 NJW589828:NJY589828 NTS589828:NTU589828 ODO589828:ODQ589828 ONK589828:ONM589828 OXG589828:OXI589828 PHC589828:PHE589828 PQY589828:PRA589828 QAU589828:QAW589828 QKQ589828:QKS589828 QUM589828:QUO589828 REI589828:REK589828 ROE589828:ROG589828 RYA589828:RYC589828 SHW589828:SHY589828 SRS589828:SRU589828 TBO589828:TBQ589828 TLK589828:TLM589828 TVG589828:TVI589828 UFC589828:UFE589828 UOY589828:UPA589828 UYU589828:UYW589828 VIQ589828:VIS589828 VSM589828:VSO589828 WCI589828:WCK589828 WME589828:WMG589828 WWA589828:WWC589828 S655364:U655364 JO655364:JQ655364 TK655364:TM655364 ADG655364:ADI655364 ANC655364:ANE655364 AWY655364:AXA655364 BGU655364:BGW655364 BQQ655364:BQS655364 CAM655364:CAO655364 CKI655364:CKK655364 CUE655364:CUG655364 DEA655364:DEC655364 DNW655364:DNY655364 DXS655364:DXU655364 EHO655364:EHQ655364 ERK655364:ERM655364 FBG655364:FBI655364 FLC655364:FLE655364 FUY655364:FVA655364 GEU655364:GEW655364 GOQ655364:GOS655364 GYM655364:GYO655364 HII655364:HIK655364 HSE655364:HSG655364 ICA655364:ICC655364 ILW655364:ILY655364 IVS655364:IVU655364 JFO655364:JFQ655364 JPK655364:JPM655364 JZG655364:JZI655364 KJC655364:KJE655364 KSY655364:KTA655364 LCU655364:LCW655364 LMQ655364:LMS655364 LWM655364:LWO655364 MGI655364:MGK655364 MQE655364:MQG655364 NAA655364:NAC655364 NJW655364:NJY655364 NTS655364:NTU655364 ODO655364:ODQ655364 ONK655364:ONM655364 OXG655364:OXI655364 PHC655364:PHE655364 PQY655364:PRA655364 QAU655364:QAW655364 QKQ655364:QKS655364 QUM655364:QUO655364 REI655364:REK655364 ROE655364:ROG655364 RYA655364:RYC655364 SHW655364:SHY655364 SRS655364:SRU655364 TBO655364:TBQ655364 TLK655364:TLM655364 TVG655364:TVI655364 UFC655364:UFE655364 UOY655364:UPA655364 UYU655364:UYW655364 VIQ655364:VIS655364 VSM655364:VSO655364 WCI655364:WCK655364 WME655364:WMG655364 WWA655364:WWC655364 S720900:U720900 JO720900:JQ720900 TK720900:TM720900 ADG720900:ADI720900 ANC720900:ANE720900 AWY720900:AXA720900 BGU720900:BGW720900 BQQ720900:BQS720900 CAM720900:CAO720900 CKI720900:CKK720900 CUE720900:CUG720900 DEA720900:DEC720900 DNW720900:DNY720900 DXS720900:DXU720900 EHO720900:EHQ720900 ERK720900:ERM720900 FBG720900:FBI720900 FLC720900:FLE720900 FUY720900:FVA720900 GEU720900:GEW720900 GOQ720900:GOS720900 GYM720900:GYO720900 HII720900:HIK720900 HSE720900:HSG720900 ICA720900:ICC720900 ILW720900:ILY720900 IVS720900:IVU720900 JFO720900:JFQ720900 JPK720900:JPM720900 JZG720900:JZI720900 KJC720900:KJE720900 KSY720900:KTA720900 LCU720900:LCW720900 LMQ720900:LMS720900 LWM720900:LWO720900 MGI720900:MGK720900 MQE720900:MQG720900 NAA720900:NAC720900 NJW720900:NJY720900 NTS720900:NTU720900 ODO720900:ODQ720900 ONK720900:ONM720900 OXG720900:OXI720900 PHC720900:PHE720900 PQY720900:PRA720900 QAU720900:QAW720900 QKQ720900:QKS720900 QUM720900:QUO720900 REI720900:REK720900 ROE720900:ROG720900 RYA720900:RYC720900 SHW720900:SHY720900 SRS720900:SRU720900 TBO720900:TBQ720900 TLK720900:TLM720900 TVG720900:TVI720900 UFC720900:UFE720900 UOY720900:UPA720900 UYU720900:UYW720900 VIQ720900:VIS720900 VSM720900:VSO720900 WCI720900:WCK720900 WME720900:WMG720900 WWA720900:WWC720900 S786436:U786436 JO786436:JQ786436 TK786436:TM786436 ADG786436:ADI786436 ANC786436:ANE786436 AWY786436:AXA786436 BGU786436:BGW786436 BQQ786436:BQS786436 CAM786436:CAO786436 CKI786436:CKK786436 CUE786436:CUG786436 DEA786436:DEC786436 DNW786436:DNY786436 DXS786436:DXU786436 EHO786436:EHQ786436 ERK786436:ERM786436 FBG786436:FBI786436 FLC786436:FLE786436 FUY786436:FVA786436 GEU786436:GEW786436 GOQ786436:GOS786436 GYM786436:GYO786436 HII786436:HIK786436 HSE786436:HSG786436 ICA786436:ICC786436 ILW786436:ILY786436 IVS786436:IVU786436 JFO786436:JFQ786436 JPK786436:JPM786436 JZG786436:JZI786436 KJC786436:KJE786436 KSY786436:KTA786436 LCU786436:LCW786436 LMQ786436:LMS786436 LWM786436:LWO786436 MGI786436:MGK786436 MQE786436:MQG786436 NAA786436:NAC786436 NJW786436:NJY786436 NTS786436:NTU786436 ODO786436:ODQ786436 ONK786436:ONM786436 OXG786436:OXI786436 PHC786436:PHE786436 PQY786436:PRA786436 QAU786436:QAW786436 QKQ786436:QKS786436 QUM786436:QUO786436 REI786436:REK786436 ROE786436:ROG786436 RYA786436:RYC786436 SHW786436:SHY786436 SRS786436:SRU786436 TBO786436:TBQ786436 TLK786436:TLM786436 TVG786436:TVI786436 UFC786436:UFE786436 UOY786436:UPA786436 UYU786436:UYW786436 VIQ786436:VIS786436 VSM786436:VSO786436 WCI786436:WCK786436 WME786436:WMG786436 WWA786436:WWC786436 S851972:U851972 JO851972:JQ851972 TK851972:TM851972 ADG851972:ADI851972 ANC851972:ANE851972 AWY851972:AXA851972 BGU851972:BGW851972 BQQ851972:BQS851972 CAM851972:CAO851972 CKI851972:CKK851972 CUE851972:CUG851972 DEA851972:DEC851972 DNW851972:DNY851972 DXS851972:DXU851972 EHO851972:EHQ851972 ERK851972:ERM851972 FBG851972:FBI851972 FLC851972:FLE851972 FUY851972:FVA851972 GEU851972:GEW851972 GOQ851972:GOS851972 GYM851972:GYO851972 HII851972:HIK851972 HSE851972:HSG851972 ICA851972:ICC851972 ILW851972:ILY851972 IVS851972:IVU851972 JFO851972:JFQ851972 JPK851972:JPM851972 JZG851972:JZI851972 KJC851972:KJE851972 KSY851972:KTA851972 LCU851972:LCW851972 LMQ851972:LMS851972 LWM851972:LWO851972 MGI851972:MGK851972 MQE851972:MQG851972 NAA851972:NAC851972 NJW851972:NJY851972 NTS851972:NTU851972 ODO851972:ODQ851972 ONK851972:ONM851972 OXG851972:OXI851972 PHC851972:PHE851972 PQY851972:PRA851972 QAU851972:QAW851972 QKQ851972:QKS851972 QUM851972:QUO851972 REI851972:REK851972 ROE851972:ROG851972 RYA851972:RYC851972 SHW851972:SHY851972 SRS851972:SRU851972 TBO851972:TBQ851972 TLK851972:TLM851972 TVG851972:TVI851972 UFC851972:UFE851972 UOY851972:UPA851972 UYU851972:UYW851972 VIQ851972:VIS851972 VSM851972:VSO851972 WCI851972:WCK851972 WME851972:WMG851972 WWA851972:WWC851972 S917508:U917508 JO917508:JQ917508 TK917508:TM917508 ADG917508:ADI917508 ANC917508:ANE917508 AWY917508:AXA917508 BGU917508:BGW917508 BQQ917508:BQS917508 CAM917508:CAO917508 CKI917508:CKK917508 CUE917508:CUG917508 DEA917508:DEC917508 DNW917508:DNY917508 DXS917508:DXU917508 EHO917508:EHQ917508 ERK917508:ERM917508 FBG917508:FBI917508 FLC917508:FLE917508 FUY917508:FVA917508 GEU917508:GEW917508 GOQ917508:GOS917508 GYM917508:GYO917508 HII917508:HIK917508 HSE917508:HSG917508 ICA917508:ICC917508 ILW917508:ILY917508 IVS917508:IVU917508 JFO917508:JFQ917508 JPK917508:JPM917508 JZG917508:JZI917508 KJC917508:KJE917508 KSY917508:KTA917508 LCU917508:LCW917508 LMQ917508:LMS917508 LWM917508:LWO917508 MGI917508:MGK917508 MQE917508:MQG917508 NAA917508:NAC917508 NJW917508:NJY917508 NTS917508:NTU917508 ODO917508:ODQ917508 ONK917508:ONM917508 OXG917508:OXI917508 PHC917508:PHE917508 PQY917508:PRA917508 QAU917508:QAW917508 QKQ917508:QKS917508 QUM917508:QUO917508 REI917508:REK917508 ROE917508:ROG917508 RYA917508:RYC917508 SHW917508:SHY917508 SRS917508:SRU917508 TBO917508:TBQ917508 TLK917508:TLM917508 TVG917508:TVI917508 UFC917508:UFE917508 UOY917508:UPA917508 UYU917508:UYW917508 VIQ917508:VIS917508 VSM917508:VSO917508 WCI917508:WCK917508 WME917508:WMG917508 WWA917508:WWC917508 S983044:U983044 JO983044:JQ983044 TK983044:TM983044 ADG983044:ADI983044 ANC983044:ANE983044 AWY983044:AXA983044 BGU983044:BGW983044 BQQ983044:BQS983044 CAM983044:CAO983044 CKI983044:CKK983044 CUE983044:CUG983044 DEA983044:DEC983044 DNW983044:DNY983044 DXS983044:DXU983044 EHO983044:EHQ983044 ERK983044:ERM983044 FBG983044:FBI983044 FLC983044:FLE983044 FUY983044:FVA983044 GEU983044:GEW983044 GOQ983044:GOS983044 GYM983044:GYO983044 HII983044:HIK983044 HSE983044:HSG983044 ICA983044:ICC983044 ILW983044:ILY983044 IVS983044:IVU983044 JFO983044:JFQ983044 JPK983044:JPM983044 JZG983044:JZI983044 KJC983044:KJE983044 KSY983044:KTA983044 LCU983044:LCW983044 LMQ983044:LMS983044 LWM983044:LWO983044 MGI983044:MGK983044 MQE983044:MQG983044 NAA983044:NAC983044 NJW983044:NJY983044 NTS983044:NTU983044 ODO983044:ODQ983044 ONK983044:ONM983044 OXG983044:OXI983044 PHC983044:PHE983044 PQY983044:PRA983044 QAU983044:QAW983044 QKQ983044:QKS983044 QUM983044:QUO983044 REI983044:REK983044 ROE983044:ROG983044 RYA983044:RYC983044 SHW983044:SHY983044 SRS983044:SRU983044 TBO983044:TBQ983044 TLK983044:TLM983044 TVG983044:TVI983044 UFC983044:UFE983044 UOY983044:UPA983044 UYU983044:UYW983044 VIQ983044:VIS983044 VSM983044:VSO983044 WCI983044:WCK983044 WME983044:WMG983044">
      <formula1>$AG$4:$AG$15</formula1>
    </dataValidation>
    <dataValidation type="list" allowBlank="1" showInputMessage="1" showErrorMessage="1" sqref="N4 JJ4 TF4 ADB4 AMX4 AWT4 BGP4 BQL4 CAH4 CKD4 CTZ4 DDV4 DNR4 DXN4 EHJ4 ERF4 FBB4 FKX4 FUT4 GEP4 GOL4 GYH4 HID4 HRZ4 IBV4 ILR4 IVN4 JFJ4 JPF4 JZB4 KIX4 KST4 LCP4 LML4 LWH4 MGD4 MPZ4 MZV4 NJR4 NTN4 ODJ4 ONF4 OXB4 PGX4 PQT4 QAP4 QKL4 QUH4 RED4 RNZ4 RXV4 SHR4 SRN4 TBJ4 TLF4 TVB4 UEX4 UOT4 UYP4 VIL4 VSH4 WCD4 WLZ4 WVV4 N65540 JJ65540 TF65540 ADB65540 AMX65540 AWT65540 BGP65540 BQL65540 CAH65540 CKD65540 CTZ65540 DDV65540 DNR65540 DXN65540 EHJ65540 ERF65540 FBB65540 FKX65540 FUT65540 GEP65540 GOL65540 GYH65540 HID65540 HRZ65540 IBV65540 ILR65540 IVN65540 JFJ65540 JPF65540 JZB65540 KIX65540 KST65540 LCP65540 LML65540 LWH65540 MGD65540 MPZ65540 MZV65540 NJR65540 NTN65540 ODJ65540 ONF65540 OXB65540 PGX65540 PQT65540 QAP65540 QKL65540 QUH65540 RED65540 RNZ65540 RXV65540 SHR65540 SRN65540 TBJ65540 TLF65540 TVB65540 UEX65540 UOT65540 UYP65540 VIL65540 VSH65540 WCD65540 WLZ65540 WVV65540 N131076 JJ131076 TF131076 ADB131076 AMX131076 AWT131076 BGP131076 BQL131076 CAH131076 CKD131076 CTZ131076 DDV131076 DNR131076 DXN131076 EHJ131076 ERF131076 FBB131076 FKX131076 FUT131076 GEP131076 GOL131076 GYH131076 HID131076 HRZ131076 IBV131076 ILR131076 IVN131076 JFJ131076 JPF131076 JZB131076 KIX131076 KST131076 LCP131076 LML131076 LWH131076 MGD131076 MPZ131076 MZV131076 NJR131076 NTN131076 ODJ131076 ONF131076 OXB131076 PGX131076 PQT131076 QAP131076 QKL131076 QUH131076 RED131076 RNZ131076 RXV131076 SHR131076 SRN131076 TBJ131076 TLF131076 TVB131076 UEX131076 UOT131076 UYP131076 VIL131076 VSH131076 WCD131076 WLZ131076 WVV131076 N196612 JJ196612 TF196612 ADB196612 AMX196612 AWT196612 BGP196612 BQL196612 CAH196612 CKD196612 CTZ196612 DDV196612 DNR196612 DXN196612 EHJ196612 ERF196612 FBB196612 FKX196612 FUT196612 GEP196612 GOL196612 GYH196612 HID196612 HRZ196612 IBV196612 ILR196612 IVN196612 JFJ196612 JPF196612 JZB196612 KIX196612 KST196612 LCP196612 LML196612 LWH196612 MGD196612 MPZ196612 MZV196612 NJR196612 NTN196612 ODJ196612 ONF196612 OXB196612 PGX196612 PQT196612 QAP196612 QKL196612 QUH196612 RED196612 RNZ196612 RXV196612 SHR196612 SRN196612 TBJ196612 TLF196612 TVB196612 UEX196612 UOT196612 UYP196612 VIL196612 VSH196612 WCD196612 WLZ196612 WVV196612 N262148 JJ262148 TF262148 ADB262148 AMX262148 AWT262148 BGP262148 BQL262148 CAH262148 CKD262148 CTZ262148 DDV262148 DNR262148 DXN262148 EHJ262148 ERF262148 FBB262148 FKX262148 FUT262148 GEP262148 GOL262148 GYH262148 HID262148 HRZ262148 IBV262148 ILR262148 IVN262148 JFJ262148 JPF262148 JZB262148 KIX262148 KST262148 LCP262148 LML262148 LWH262148 MGD262148 MPZ262148 MZV262148 NJR262148 NTN262148 ODJ262148 ONF262148 OXB262148 PGX262148 PQT262148 QAP262148 QKL262148 QUH262148 RED262148 RNZ262148 RXV262148 SHR262148 SRN262148 TBJ262148 TLF262148 TVB262148 UEX262148 UOT262148 UYP262148 VIL262148 VSH262148 WCD262148 WLZ262148 WVV262148 N327684 JJ327684 TF327684 ADB327684 AMX327684 AWT327684 BGP327684 BQL327684 CAH327684 CKD327684 CTZ327684 DDV327684 DNR327684 DXN327684 EHJ327684 ERF327684 FBB327684 FKX327684 FUT327684 GEP327684 GOL327684 GYH327684 HID327684 HRZ327684 IBV327684 ILR327684 IVN327684 JFJ327684 JPF327684 JZB327684 KIX327684 KST327684 LCP327684 LML327684 LWH327684 MGD327684 MPZ327684 MZV327684 NJR327684 NTN327684 ODJ327684 ONF327684 OXB327684 PGX327684 PQT327684 QAP327684 QKL327684 QUH327684 RED327684 RNZ327684 RXV327684 SHR327684 SRN327684 TBJ327684 TLF327684 TVB327684 UEX327684 UOT327684 UYP327684 VIL327684 VSH327684 WCD327684 WLZ327684 WVV327684 N393220 JJ393220 TF393220 ADB393220 AMX393220 AWT393220 BGP393220 BQL393220 CAH393220 CKD393220 CTZ393220 DDV393220 DNR393220 DXN393220 EHJ393220 ERF393220 FBB393220 FKX393220 FUT393220 GEP393220 GOL393220 GYH393220 HID393220 HRZ393220 IBV393220 ILR393220 IVN393220 JFJ393220 JPF393220 JZB393220 KIX393220 KST393220 LCP393220 LML393220 LWH393220 MGD393220 MPZ393220 MZV393220 NJR393220 NTN393220 ODJ393220 ONF393220 OXB393220 PGX393220 PQT393220 QAP393220 QKL393220 QUH393220 RED393220 RNZ393220 RXV393220 SHR393220 SRN393220 TBJ393220 TLF393220 TVB393220 UEX393220 UOT393220 UYP393220 VIL393220 VSH393220 WCD393220 WLZ393220 WVV393220 N458756 JJ458756 TF458756 ADB458756 AMX458756 AWT458756 BGP458756 BQL458756 CAH458756 CKD458756 CTZ458756 DDV458756 DNR458756 DXN458756 EHJ458756 ERF458756 FBB458756 FKX458756 FUT458756 GEP458756 GOL458756 GYH458756 HID458756 HRZ458756 IBV458756 ILR458756 IVN458756 JFJ458756 JPF458756 JZB458756 KIX458756 KST458756 LCP458756 LML458756 LWH458756 MGD458756 MPZ458756 MZV458756 NJR458756 NTN458756 ODJ458756 ONF458756 OXB458756 PGX458756 PQT458756 QAP458756 QKL458756 QUH458756 RED458756 RNZ458756 RXV458756 SHR458756 SRN458756 TBJ458756 TLF458756 TVB458756 UEX458756 UOT458756 UYP458756 VIL458756 VSH458756 WCD458756 WLZ458756 WVV458756 N524292 JJ524292 TF524292 ADB524292 AMX524292 AWT524292 BGP524292 BQL524292 CAH524292 CKD524292 CTZ524292 DDV524292 DNR524292 DXN524292 EHJ524292 ERF524292 FBB524292 FKX524292 FUT524292 GEP524292 GOL524292 GYH524292 HID524292 HRZ524292 IBV524292 ILR524292 IVN524292 JFJ524292 JPF524292 JZB524292 KIX524292 KST524292 LCP524292 LML524292 LWH524292 MGD524292 MPZ524292 MZV524292 NJR524292 NTN524292 ODJ524292 ONF524292 OXB524292 PGX524292 PQT524292 QAP524292 QKL524292 QUH524292 RED524292 RNZ524292 RXV524292 SHR524292 SRN524292 TBJ524292 TLF524292 TVB524292 UEX524292 UOT524292 UYP524292 VIL524292 VSH524292 WCD524292 WLZ524292 WVV524292 N589828 JJ589828 TF589828 ADB589828 AMX589828 AWT589828 BGP589828 BQL589828 CAH589828 CKD589828 CTZ589828 DDV589828 DNR589828 DXN589828 EHJ589828 ERF589828 FBB589828 FKX589828 FUT589828 GEP589828 GOL589828 GYH589828 HID589828 HRZ589828 IBV589828 ILR589828 IVN589828 JFJ589828 JPF589828 JZB589828 KIX589828 KST589828 LCP589828 LML589828 LWH589828 MGD589828 MPZ589828 MZV589828 NJR589828 NTN589828 ODJ589828 ONF589828 OXB589828 PGX589828 PQT589828 QAP589828 QKL589828 QUH589828 RED589828 RNZ589828 RXV589828 SHR589828 SRN589828 TBJ589828 TLF589828 TVB589828 UEX589828 UOT589828 UYP589828 VIL589828 VSH589828 WCD589828 WLZ589828 WVV589828 N655364 JJ655364 TF655364 ADB655364 AMX655364 AWT655364 BGP655364 BQL655364 CAH655364 CKD655364 CTZ655364 DDV655364 DNR655364 DXN655364 EHJ655364 ERF655364 FBB655364 FKX655364 FUT655364 GEP655364 GOL655364 GYH655364 HID655364 HRZ655364 IBV655364 ILR655364 IVN655364 JFJ655364 JPF655364 JZB655364 KIX655364 KST655364 LCP655364 LML655364 LWH655364 MGD655364 MPZ655364 MZV655364 NJR655364 NTN655364 ODJ655364 ONF655364 OXB655364 PGX655364 PQT655364 QAP655364 QKL655364 QUH655364 RED655364 RNZ655364 RXV655364 SHR655364 SRN655364 TBJ655364 TLF655364 TVB655364 UEX655364 UOT655364 UYP655364 VIL655364 VSH655364 WCD655364 WLZ655364 WVV655364 N720900 JJ720900 TF720900 ADB720900 AMX720900 AWT720900 BGP720900 BQL720900 CAH720900 CKD720900 CTZ720900 DDV720900 DNR720900 DXN720900 EHJ720900 ERF720900 FBB720900 FKX720900 FUT720900 GEP720900 GOL720900 GYH720900 HID720900 HRZ720900 IBV720900 ILR720900 IVN720900 JFJ720900 JPF720900 JZB720900 KIX720900 KST720900 LCP720900 LML720900 LWH720900 MGD720900 MPZ720900 MZV720900 NJR720900 NTN720900 ODJ720900 ONF720900 OXB720900 PGX720900 PQT720900 QAP720900 QKL720900 QUH720900 RED720900 RNZ720900 RXV720900 SHR720900 SRN720900 TBJ720900 TLF720900 TVB720900 UEX720900 UOT720900 UYP720900 VIL720900 VSH720900 WCD720900 WLZ720900 WVV720900 N786436 JJ786436 TF786436 ADB786436 AMX786436 AWT786436 BGP786436 BQL786436 CAH786436 CKD786436 CTZ786436 DDV786436 DNR786436 DXN786436 EHJ786436 ERF786436 FBB786436 FKX786436 FUT786436 GEP786436 GOL786436 GYH786436 HID786436 HRZ786436 IBV786436 ILR786436 IVN786436 JFJ786436 JPF786436 JZB786436 KIX786436 KST786436 LCP786436 LML786436 LWH786436 MGD786436 MPZ786436 MZV786436 NJR786436 NTN786436 ODJ786436 ONF786436 OXB786436 PGX786436 PQT786436 QAP786436 QKL786436 QUH786436 RED786436 RNZ786436 RXV786436 SHR786436 SRN786436 TBJ786436 TLF786436 TVB786436 UEX786436 UOT786436 UYP786436 VIL786436 VSH786436 WCD786436 WLZ786436 WVV786436 N851972 JJ851972 TF851972 ADB851972 AMX851972 AWT851972 BGP851972 BQL851972 CAH851972 CKD851972 CTZ851972 DDV851972 DNR851972 DXN851972 EHJ851972 ERF851972 FBB851972 FKX851972 FUT851972 GEP851972 GOL851972 GYH851972 HID851972 HRZ851972 IBV851972 ILR851972 IVN851972 JFJ851972 JPF851972 JZB851972 KIX851972 KST851972 LCP851972 LML851972 LWH851972 MGD851972 MPZ851972 MZV851972 NJR851972 NTN851972 ODJ851972 ONF851972 OXB851972 PGX851972 PQT851972 QAP851972 QKL851972 QUH851972 RED851972 RNZ851972 RXV851972 SHR851972 SRN851972 TBJ851972 TLF851972 TVB851972 UEX851972 UOT851972 UYP851972 VIL851972 VSH851972 WCD851972 WLZ851972 WVV851972 N917508 JJ917508 TF917508 ADB917508 AMX917508 AWT917508 BGP917508 BQL917508 CAH917508 CKD917508 CTZ917508 DDV917508 DNR917508 DXN917508 EHJ917508 ERF917508 FBB917508 FKX917508 FUT917508 GEP917508 GOL917508 GYH917508 HID917508 HRZ917508 IBV917508 ILR917508 IVN917508 JFJ917508 JPF917508 JZB917508 KIX917508 KST917508 LCP917508 LML917508 LWH917508 MGD917508 MPZ917508 MZV917508 NJR917508 NTN917508 ODJ917508 ONF917508 OXB917508 PGX917508 PQT917508 QAP917508 QKL917508 QUH917508 RED917508 RNZ917508 RXV917508 SHR917508 SRN917508 TBJ917508 TLF917508 TVB917508 UEX917508 UOT917508 UYP917508 VIL917508 VSH917508 WCD917508 WLZ917508 WVV917508 N983044 JJ983044 TF983044 ADB983044 AMX983044 AWT983044 BGP983044 BQL983044 CAH983044 CKD983044 CTZ983044 DDV983044 DNR983044 DXN983044 EHJ983044 ERF983044 FBB983044 FKX983044 FUT983044 GEP983044 GOL983044 GYH983044 HID983044 HRZ983044 IBV983044 ILR983044 IVN983044 JFJ983044 JPF983044 JZB983044 KIX983044 KST983044 LCP983044 LML983044 LWH983044 MGD983044 MPZ983044 MZV983044 NJR983044 NTN983044 ODJ983044 ONF983044 OXB983044 PGX983044 PQT983044 QAP983044 QKL983044 QUH983044 RED983044 RNZ983044 RXV983044 SHR983044 SRN983044 TBJ983044 TLF983044 TVB983044 UEX983044 UOT983044 UYP983044 VIL983044 VSH983044 WCD983044 WLZ983044 WVV983044">
      <formula1>$AS$5:$AS$11</formula1>
    </dataValidation>
    <dataValidation type="list" allowBlank="1" showInputMessage="1" showErrorMessage="1" sqref="P4 JL4 TH4 ADD4 AMZ4 AWV4 BGR4 BQN4 CAJ4 CKF4 CUB4 DDX4 DNT4 DXP4 EHL4 ERH4 FBD4 FKZ4 FUV4 GER4 GON4 GYJ4 HIF4 HSB4 IBX4 ILT4 IVP4 JFL4 JPH4 JZD4 KIZ4 KSV4 LCR4 LMN4 LWJ4 MGF4 MQB4 MZX4 NJT4 NTP4 ODL4 ONH4 OXD4 PGZ4 PQV4 QAR4 QKN4 QUJ4 REF4 ROB4 RXX4 SHT4 SRP4 TBL4 TLH4 TVD4 UEZ4 UOV4 UYR4 VIN4 VSJ4 WCF4 WMB4 WVX4 P65540 JL65540 TH65540 ADD65540 AMZ65540 AWV65540 BGR65540 BQN65540 CAJ65540 CKF65540 CUB65540 DDX65540 DNT65540 DXP65540 EHL65540 ERH65540 FBD65540 FKZ65540 FUV65540 GER65540 GON65540 GYJ65540 HIF65540 HSB65540 IBX65540 ILT65540 IVP65540 JFL65540 JPH65540 JZD65540 KIZ65540 KSV65540 LCR65540 LMN65540 LWJ65540 MGF65540 MQB65540 MZX65540 NJT65540 NTP65540 ODL65540 ONH65540 OXD65540 PGZ65540 PQV65540 QAR65540 QKN65540 QUJ65540 REF65540 ROB65540 RXX65540 SHT65540 SRP65540 TBL65540 TLH65540 TVD65540 UEZ65540 UOV65540 UYR65540 VIN65540 VSJ65540 WCF65540 WMB65540 WVX65540 P131076 JL131076 TH131076 ADD131076 AMZ131076 AWV131076 BGR131076 BQN131076 CAJ131076 CKF131076 CUB131076 DDX131076 DNT131076 DXP131076 EHL131076 ERH131076 FBD131076 FKZ131076 FUV131076 GER131076 GON131076 GYJ131076 HIF131076 HSB131076 IBX131076 ILT131076 IVP131076 JFL131076 JPH131076 JZD131076 KIZ131076 KSV131076 LCR131076 LMN131076 LWJ131076 MGF131076 MQB131076 MZX131076 NJT131076 NTP131076 ODL131076 ONH131076 OXD131076 PGZ131076 PQV131076 QAR131076 QKN131076 QUJ131076 REF131076 ROB131076 RXX131076 SHT131076 SRP131076 TBL131076 TLH131076 TVD131076 UEZ131076 UOV131076 UYR131076 VIN131076 VSJ131076 WCF131076 WMB131076 WVX131076 P196612 JL196612 TH196612 ADD196612 AMZ196612 AWV196612 BGR196612 BQN196612 CAJ196612 CKF196612 CUB196612 DDX196612 DNT196612 DXP196612 EHL196612 ERH196612 FBD196612 FKZ196612 FUV196612 GER196612 GON196612 GYJ196612 HIF196612 HSB196612 IBX196612 ILT196612 IVP196612 JFL196612 JPH196612 JZD196612 KIZ196612 KSV196612 LCR196612 LMN196612 LWJ196612 MGF196612 MQB196612 MZX196612 NJT196612 NTP196612 ODL196612 ONH196612 OXD196612 PGZ196612 PQV196612 QAR196612 QKN196612 QUJ196612 REF196612 ROB196612 RXX196612 SHT196612 SRP196612 TBL196612 TLH196612 TVD196612 UEZ196612 UOV196612 UYR196612 VIN196612 VSJ196612 WCF196612 WMB196612 WVX196612 P262148 JL262148 TH262148 ADD262148 AMZ262148 AWV262148 BGR262148 BQN262148 CAJ262148 CKF262148 CUB262148 DDX262148 DNT262148 DXP262148 EHL262148 ERH262148 FBD262148 FKZ262148 FUV262148 GER262148 GON262148 GYJ262148 HIF262148 HSB262148 IBX262148 ILT262148 IVP262148 JFL262148 JPH262148 JZD262148 KIZ262148 KSV262148 LCR262148 LMN262148 LWJ262148 MGF262148 MQB262148 MZX262148 NJT262148 NTP262148 ODL262148 ONH262148 OXD262148 PGZ262148 PQV262148 QAR262148 QKN262148 QUJ262148 REF262148 ROB262148 RXX262148 SHT262148 SRP262148 TBL262148 TLH262148 TVD262148 UEZ262148 UOV262148 UYR262148 VIN262148 VSJ262148 WCF262148 WMB262148 WVX262148 P327684 JL327684 TH327684 ADD327684 AMZ327684 AWV327684 BGR327684 BQN327684 CAJ327684 CKF327684 CUB327684 DDX327684 DNT327684 DXP327684 EHL327684 ERH327684 FBD327684 FKZ327684 FUV327684 GER327684 GON327684 GYJ327684 HIF327684 HSB327684 IBX327684 ILT327684 IVP327684 JFL327684 JPH327684 JZD327684 KIZ327684 KSV327684 LCR327684 LMN327684 LWJ327684 MGF327684 MQB327684 MZX327684 NJT327684 NTP327684 ODL327684 ONH327684 OXD327684 PGZ327684 PQV327684 QAR327684 QKN327684 QUJ327684 REF327684 ROB327684 RXX327684 SHT327684 SRP327684 TBL327684 TLH327684 TVD327684 UEZ327684 UOV327684 UYR327684 VIN327684 VSJ327684 WCF327684 WMB327684 WVX327684 P393220 JL393220 TH393220 ADD393220 AMZ393220 AWV393220 BGR393220 BQN393220 CAJ393220 CKF393220 CUB393220 DDX393220 DNT393220 DXP393220 EHL393220 ERH393220 FBD393220 FKZ393220 FUV393220 GER393220 GON393220 GYJ393220 HIF393220 HSB393220 IBX393220 ILT393220 IVP393220 JFL393220 JPH393220 JZD393220 KIZ393220 KSV393220 LCR393220 LMN393220 LWJ393220 MGF393220 MQB393220 MZX393220 NJT393220 NTP393220 ODL393220 ONH393220 OXD393220 PGZ393220 PQV393220 QAR393220 QKN393220 QUJ393220 REF393220 ROB393220 RXX393220 SHT393220 SRP393220 TBL393220 TLH393220 TVD393220 UEZ393220 UOV393220 UYR393220 VIN393220 VSJ393220 WCF393220 WMB393220 WVX393220 P458756 JL458756 TH458756 ADD458756 AMZ458756 AWV458756 BGR458756 BQN458756 CAJ458756 CKF458756 CUB458756 DDX458756 DNT458756 DXP458756 EHL458756 ERH458756 FBD458756 FKZ458756 FUV458756 GER458756 GON458756 GYJ458756 HIF458756 HSB458756 IBX458756 ILT458756 IVP458756 JFL458756 JPH458756 JZD458756 KIZ458756 KSV458756 LCR458756 LMN458756 LWJ458756 MGF458756 MQB458756 MZX458756 NJT458756 NTP458756 ODL458756 ONH458756 OXD458756 PGZ458756 PQV458756 QAR458756 QKN458756 QUJ458756 REF458756 ROB458756 RXX458756 SHT458756 SRP458756 TBL458756 TLH458756 TVD458756 UEZ458756 UOV458756 UYR458756 VIN458756 VSJ458756 WCF458756 WMB458756 WVX458756 P524292 JL524292 TH524292 ADD524292 AMZ524292 AWV524292 BGR524292 BQN524292 CAJ524292 CKF524292 CUB524292 DDX524292 DNT524292 DXP524292 EHL524292 ERH524292 FBD524292 FKZ524292 FUV524292 GER524292 GON524292 GYJ524292 HIF524292 HSB524292 IBX524292 ILT524292 IVP524292 JFL524292 JPH524292 JZD524292 KIZ524292 KSV524292 LCR524292 LMN524292 LWJ524292 MGF524292 MQB524292 MZX524292 NJT524292 NTP524292 ODL524292 ONH524292 OXD524292 PGZ524292 PQV524292 QAR524292 QKN524292 QUJ524292 REF524292 ROB524292 RXX524292 SHT524292 SRP524292 TBL524292 TLH524292 TVD524292 UEZ524292 UOV524292 UYR524292 VIN524292 VSJ524292 WCF524292 WMB524292 WVX524292 P589828 JL589828 TH589828 ADD589828 AMZ589828 AWV589828 BGR589828 BQN589828 CAJ589828 CKF589828 CUB589828 DDX589828 DNT589828 DXP589828 EHL589828 ERH589828 FBD589828 FKZ589828 FUV589828 GER589828 GON589828 GYJ589828 HIF589828 HSB589828 IBX589828 ILT589828 IVP589828 JFL589828 JPH589828 JZD589828 KIZ589828 KSV589828 LCR589828 LMN589828 LWJ589828 MGF589828 MQB589828 MZX589828 NJT589828 NTP589828 ODL589828 ONH589828 OXD589828 PGZ589828 PQV589828 QAR589828 QKN589828 QUJ589828 REF589828 ROB589828 RXX589828 SHT589828 SRP589828 TBL589828 TLH589828 TVD589828 UEZ589828 UOV589828 UYR589828 VIN589828 VSJ589828 WCF589828 WMB589828 WVX589828 P655364 JL655364 TH655364 ADD655364 AMZ655364 AWV655364 BGR655364 BQN655364 CAJ655364 CKF655364 CUB655364 DDX655364 DNT655364 DXP655364 EHL655364 ERH655364 FBD655364 FKZ655364 FUV655364 GER655364 GON655364 GYJ655364 HIF655364 HSB655364 IBX655364 ILT655364 IVP655364 JFL655364 JPH655364 JZD655364 KIZ655364 KSV655364 LCR655364 LMN655364 LWJ655364 MGF655364 MQB655364 MZX655364 NJT655364 NTP655364 ODL655364 ONH655364 OXD655364 PGZ655364 PQV655364 QAR655364 QKN655364 QUJ655364 REF655364 ROB655364 RXX655364 SHT655364 SRP655364 TBL655364 TLH655364 TVD655364 UEZ655364 UOV655364 UYR655364 VIN655364 VSJ655364 WCF655364 WMB655364 WVX655364 P720900 JL720900 TH720900 ADD720900 AMZ720900 AWV720900 BGR720900 BQN720900 CAJ720900 CKF720900 CUB720900 DDX720900 DNT720900 DXP720900 EHL720900 ERH720900 FBD720900 FKZ720900 FUV720900 GER720900 GON720900 GYJ720900 HIF720900 HSB720900 IBX720900 ILT720900 IVP720900 JFL720900 JPH720900 JZD720900 KIZ720900 KSV720900 LCR720900 LMN720900 LWJ720900 MGF720900 MQB720900 MZX720900 NJT720900 NTP720900 ODL720900 ONH720900 OXD720900 PGZ720900 PQV720900 QAR720900 QKN720900 QUJ720900 REF720900 ROB720900 RXX720900 SHT720900 SRP720900 TBL720900 TLH720900 TVD720900 UEZ720900 UOV720900 UYR720900 VIN720900 VSJ720900 WCF720900 WMB720900 WVX720900 P786436 JL786436 TH786436 ADD786436 AMZ786436 AWV786436 BGR786436 BQN786436 CAJ786436 CKF786436 CUB786436 DDX786436 DNT786436 DXP786436 EHL786436 ERH786436 FBD786436 FKZ786436 FUV786436 GER786436 GON786436 GYJ786436 HIF786436 HSB786436 IBX786436 ILT786436 IVP786436 JFL786436 JPH786436 JZD786436 KIZ786436 KSV786436 LCR786436 LMN786436 LWJ786436 MGF786436 MQB786436 MZX786436 NJT786436 NTP786436 ODL786436 ONH786436 OXD786436 PGZ786436 PQV786436 QAR786436 QKN786436 QUJ786436 REF786436 ROB786436 RXX786436 SHT786436 SRP786436 TBL786436 TLH786436 TVD786436 UEZ786436 UOV786436 UYR786436 VIN786436 VSJ786436 WCF786436 WMB786436 WVX786436 P851972 JL851972 TH851972 ADD851972 AMZ851972 AWV851972 BGR851972 BQN851972 CAJ851972 CKF851972 CUB851972 DDX851972 DNT851972 DXP851972 EHL851972 ERH851972 FBD851972 FKZ851972 FUV851972 GER851972 GON851972 GYJ851972 HIF851972 HSB851972 IBX851972 ILT851972 IVP851972 JFL851972 JPH851972 JZD851972 KIZ851972 KSV851972 LCR851972 LMN851972 LWJ851972 MGF851972 MQB851972 MZX851972 NJT851972 NTP851972 ODL851972 ONH851972 OXD851972 PGZ851972 PQV851972 QAR851972 QKN851972 QUJ851972 REF851972 ROB851972 RXX851972 SHT851972 SRP851972 TBL851972 TLH851972 TVD851972 UEZ851972 UOV851972 UYR851972 VIN851972 VSJ851972 WCF851972 WMB851972 WVX851972 P917508 JL917508 TH917508 ADD917508 AMZ917508 AWV917508 BGR917508 BQN917508 CAJ917508 CKF917508 CUB917508 DDX917508 DNT917508 DXP917508 EHL917508 ERH917508 FBD917508 FKZ917508 FUV917508 GER917508 GON917508 GYJ917508 HIF917508 HSB917508 IBX917508 ILT917508 IVP917508 JFL917508 JPH917508 JZD917508 KIZ917508 KSV917508 LCR917508 LMN917508 LWJ917508 MGF917508 MQB917508 MZX917508 NJT917508 NTP917508 ODL917508 ONH917508 OXD917508 PGZ917508 PQV917508 QAR917508 QKN917508 QUJ917508 REF917508 ROB917508 RXX917508 SHT917508 SRP917508 TBL917508 TLH917508 TVD917508 UEZ917508 UOV917508 UYR917508 VIN917508 VSJ917508 WCF917508 WMB917508 WVX917508 P983044 JL983044 TH983044 ADD983044 AMZ983044 AWV983044 BGR983044 BQN983044 CAJ983044 CKF983044 CUB983044 DDX983044 DNT983044 DXP983044 EHL983044 ERH983044 FBD983044 FKZ983044 FUV983044 GER983044 GON983044 GYJ983044 HIF983044 HSB983044 IBX983044 ILT983044 IVP983044 JFL983044 JPH983044 JZD983044 KIZ983044 KSV983044 LCR983044 LMN983044 LWJ983044 MGF983044 MQB983044 MZX983044 NJT983044 NTP983044 ODL983044 ONH983044 OXD983044 PGZ983044 PQV983044 QAR983044 QKN983044 QUJ983044 REF983044 ROB983044 RXX983044 SHT983044 SRP983044 TBL983044 TLH983044 TVD983044 UEZ983044 UOV983044 UYR983044 VIN983044 VSJ983044 WCF983044 WMB983044 WVX983044">
      <formula1>$AU$5:$AU$10</formula1>
    </dataValidation>
    <dataValidation type="whole" allowBlank="1" showInputMessage="1" showErrorMessage="1" promptTitle="Year" prompt="Enter year." sqref="WWF983044 JT4 TP4 ADL4 ANH4 AXD4 BGZ4 BQV4 CAR4 CKN4 CUJ4 DEF4 DOB4 DXX4 EHT4 ERP4 FBL4 FLH4 FVD4 GEZ4 GOV4 GYR4 HIN4 HSJ4 ICF4 IMB4 IVX4 JFT4 JPP4 JZL4 KJH4 KTD4 LCZ4 LMV4 LWR4 MGN4 MQJ4 NAF4 NKB4 NTX4 ODT4 ONP4 OXL4 PHH4 PRD4 QAZ4 QKV4 QUR4 REN4 ROJ4 RYF4 SIB4 SRX4 TBT4 TLP4 TVL4 UFH4 UPD4 UYZ4 VIV4 VSR4 WCN4 WMJ4 WWF4 X65540 JT65540 TP65540 ADL65540 ANH65540 AXD65540 BGZ65540 BQV65540 CAR65540 CKN65540 CUJ65540 DEF65540 DOB65540 DXX65540 EHT65540 ERP65540 FBL65540 FLH65540 FVD65540 GEZ65540 GOV65540 GYR65540 HIN65540 HSJ65540 ICF65540 IMB65540 IVX65540 JFT65540 JPP65540 JZL65540 KJH65540 KTD65540 LCZ65540 LMV65540 LWR65540 MGN65540 MQJ65540 NAF65540 NKB65540 NTX65540 ODT65540 ONP65540 OXL65540 PHH65540 PRD65540 QAZ65540 QKV65540 QUR65540 REN65540 ROJ65540 RYF65540 SIB65540 SRX65540 TBT65540 TLP65540 TVL65540 UFH65540 UPD65540 UYZ65540 VIV65540 VSR65540 WCN65540 WMJ65540 WWF65540 X131076 JT131076 TP131076 ADL131076 ANH131076 AXD131076 BGZ131076 BQV131076 CAR131076 CKN131076 CUJ131076 DEF131076 DOB131076 DXX131076 EHT131076 ERP131076 FBL131076 FLH131076 FVD131076 GEZ131076 GOV131076 GYR131076 HIN131076 HSJ131076 ICF131076 IMB131076 IVX131076 JFT131076 JPP131076 JZL131076 KJH131076 KTD131076 LCZ131076 LMV131076 LWR131076 MGN131076 MQJ131076 NAF131076 NKB131076 NTX131076 ODT131076 ONP131076 OXL131076 PHH131076 PRD131076 QAZ131076 QKV131076 QUR131076 REN131076 ROJ131076 RYF131076 SIB131076 SRX131076 TBT131076 TLP131076 TVL131076 UFH131076 UPD131076 UYZ131076 VIV131076 VSR131076 WCN131076 WMJ131076 WWF131076 X196612 JT196612 TP196612 ADL196612 ANH196612 AXD196612 BGZ196612 BQV196612 CAR196612 CKN196612 CUJ196612 DEF196612 DOB196612 DXX196612 EHT196612 ERP196612 FBL196612 FLH196612 FVD196612 GEZ196612 GOV196612 GYR196612 HIN196612 HSJ196612 ICF196612 IMB196612 IVX196612 JFT196612 JPP196612 JZL196612 KJH196612 KTD196612 LCZ196612 LMV196612 LWR196612 MGN196612 MQJ196612 NAF196612 NKB196612 NTX196612 ODT196612 ONP196612 OXL196612 PHH196612 PRD196612 QAZ196612 QKV196612 QUR196612 REN196612 ROJ196612 RYF196612 SIB196612 SRX196612 TBT196612 TLP196612 TVL196612 UFH196612 UPD196612 UYZ196612 VIV196612 VSR196612 WCN196612 WMJ196612 WWF196612 X262148 JT262148 TP262148 ADL262148 ANH262148 AXD262148 BGZ262148 BQV262148 CAR262148 CKN262148 CUJ262148 DEF262148 DOB262148 DXX262148 EHT262148 ERP262148 FBL262148 FLH262148 FVD262148 GEZ262148 GOV262148 GYR262148 HIN262148 HSJ262148 ICF262148 IMB262148 IVX262148 JFT262148 JPP262148 JZL262148 KJH262148 KTD262148 LCZ262148 LMV262148 LWR262148 MGN262148 MQJ262148 NAF262148 NKB262148 NTX262148 ODT262148 ONP262148 OXL262148 PHH262148 PRD262148 QAZ262148 QKV262148 QUR262148 REN262148 ROJ262148 RYF262148 SIB262148 SRX262148 TBT262148 TLP262148 TVL262148 UFH262148 UPD262148 UYZ262148 VIV262148 VSR262148 WCN262148 WMJ262148 WWF262148 X327684 JT327684 TP327684 ADL327684 ANH327684 AXD327684 BGZ327684 BQV327684 CAR327684 CKN327684 CUJ327684 DEF327684 DOB327684 DXX327684 EHT327684 ERP327684 FBL327684 FLH327684 FVD327684 GEZ327684 GOV327684 GYR327684 HIN327684 HSJ327684 ICF327684 IMB327684 IVX327684 JFT327684 JPP327684 JZL327684 KJH327684 KTD327684 LCZ327684 LMV327684 LWR327684 MGN327684 MQJ327684 NAF327684 NKB327684 NTX327684 ODT327684 ONP327684 OXL327684 PHH327684 PRD327684 QAZ327684 QKV327684 QUR327684 REN327684 ROJ327684 RYF327684 SIB327684 SRX327684 TBT327684 TLP327684 TVL327684 UFH327684 UPD327684 UYZ327684 VIV327684 VSR327684 WCN327684 WMJ327684 WWF327684 X393220 JT393220 TP393220 ADL393220 ANH393220 AXD393220 BGZ393220 BQV393220 CAR393220 CKN393220 CUJ393220 DEF393220 DOB393220 DXX393220 EHT393220 ERP393220 FBL393220 FLH393220 FVD393220 GEZ393220 GOV393220 GYR393220 HIN393220 HSJ393220 ICF393220 IMB393220 IVX393220 JFT393220 JPP393220 JZL393220 KJH393220 KTD393220 LCZ393220 LMV393220 LWR393220 MGN393220 MQJ393220 NAF393220 NKB393220 NTX393220 ODT393220 ONP393220 OXL393220 PHH393220 PRD393220 QAZ393220 QKV393220 QUR393220 REN393220 ROJ393220 RYF393220 SIB393220 SRX393220 TBT393220 TLP393220 TVL393220 UFH393220 UPD393220 UYZ393220 VIV393220 VSR393220 WCN393220 WMJ393220 WWF393220 X458756 JT458756 TP458756 ADL458756 ANH458756 AXD458756 BGZ458756 BQV458756 CAR458756 CKN458756 CUJ458756 DEF458756 DOB458756 DXX458756 EHT458756 ERP458756 FBL458756 FLH458756 FVD458756 GEZ458756 GOV458756 GYR458756 HIN458756 HSJ458756 ICF458756 IMB458756 IVX458756 JFT458756 JPP458756 JZL458756 KJH458756 KTD458756 LCZ458756 LMV458756 LWR458756 MGN458756 MQJ458756 NAF458756 NKB458756 NTX458756 ODT458756 ONP458756 OXL458756 PHH458756 PRD458756 QAZ458756 QKV458756 QUR458756 REN458756 ROJ458756 RYF458756 SIB458756 SRX458756 TBT458756 TLP458756 TVL458756 UFH458756 UPD458756 UYZ458756 VIV458756 VSR458756 WCN458756 WMJ458756 WWF458756 X524292 JT524292 TP524292 ADL524292 ANH524292 AXD524292 BGZ524292 BQV524292 CAR524292 CKN524292 CUJ524292 DEF524292 DOB524292 DXX524292 EHT524292 ERP524292 FBL524292 FLH524292 FVD524292 GEZ524292 GOV524292 GYR524292 HIN524292 HSJ524292 ICF524292 IMB524292 IVX524292 JFT524292 JPP524292 JZL524292 KJH524292 KTD524292 LCZ524292 LMV524292 LWR524292 MGN524292 MQJ524292 NAF524292 NKB524292 NTX524292 ODT524292 ONP524292 OXL524292 PHH524292 PRD524292 QAZ524292 QKV524292 QUR524292 REN524292 ROJ524292 RYF524292 SIB524292 SRX524292 TBT524292 TLP524292 TVL524292 UFH524292 UPD524292 UYZ524292 VIV524292 VSR524292 WCN524292 WMJ524292 WWF524292 X589828 JT589828 TP589828 ADL589828 ANH589828 AXD589828 BGZ589828 BQV589828 CAR589828 CKN589828 CUJ589828 DEF589828 DOB589828 DXX589828 EHT589828 ERP589828 FBL589828 FLH589828 FVD589828 GEZ589828 GOV589828 GYR589828 HIN589828 HSJ589828 ICF589828 IMB589828 IVX589828 JFT589828 JPP589828 JZL589828 KJH589828 KTD589828 LCZ589828 LMV589828 LWR589828 MGN589828 MQJ589828 NAF589828 NKB589828 NTX589828 ODT589828 ONP589828 OXL589828 PHH589828 PRD589828 QAZ589828 QKV589828 QUR589828 REN589828 ROJ589828 RYF589828 SIB589828 SRX589828 TBT589828 TLP589828 TVL589828 UFH589828 UPD589828 UYZ589828 VIV589828 VSR589828 WCN589828 WMJ589828 WWF589828 X655364 JT655364 TP655364 ADL655364 ANH655364 AXD655364 BGZ655364 BQV655364 CAR655364 CKN655364 CUJ655364 DEF655364 DOB655364 DXX655364 EHT655364 ERP655364 FBL655364 FLH655364 FVD655364 GEZ655364 GOV655364 GYR655364 HIN655364 HSJ655364 ICF655364 IMB655364 IVX655364 JFT655364 JPP655364 JZL655364 KJH655364 KTD655364 LCZ655364 LMV655364 LWR655364 MGN655364 MQJ655364 NAF655364 NKB655364 NTX655364 ODT655364 ONP655364 OXL655364 PHH655364 PRD655364 QAZ655364 QKV655364 QUR655364 REN655364 ROJ655364 RYF655364 SIB655364 SRX655364 TBT655364 TLP655364 TVL655364 UFH655364 UPD655364 UYZ655364 VIV655364 VSR655364 WCN655364 WMJ655364 WWF655364 X720900 JT720900 TP720900 ADL720900 ANH720900 AXD720900 BGZ720900 BQV720900 CAR720900 CKN720900 CUJ720900 DEF720900 DOB720900 DXX720900 EHT720900 ERP720900 FBL720900 FLH720900 FVD720900 GEZ720900 GOV720900 GYR720900 HIN720900 HSJ720900 ICF720900 IMB720900 IVX720900 JFT720900 JPP720900 JZL720900 KJH720900 KTD720900 LCZ720900 LMV720900 LWR720900 MGN720900 MQJ720900 NAF720900 NKB720900 NTX720900 ODT720900 ONP720900 OXL720900 PHH720900 PRD720900 QAZ720900 QKV720900 QUR720900 REN720900 ROJ720900 RYF720900 SIB720900 SRX720900 TBT720900 TLP720900 TVL720900 UFH720900 UPD720900 UYZ720900 VIV720900 VSR720900 WCN720900 WMJ720900 WWF720900 X786436 JT786436 TP786436 ADL786436 ANH786436 AXD786436 BGZ786436 BQV786436 CAR786436 CKN786436 CUJ786436 DEF786436 DOB786436 DXX786436 EHT786436 ERP786436 FBL786436 FLH786436 FVD786436 GEZ786436 GOV786436 GYR786436 HIN786436 HSJ786436 ICF786436 IMB786436 IVX786436 JFT786436 JPP786436 JZL786436 KJH786436 KTD786436 LCZ786436 LMV786436 LWR786436 MGN786436 MQJ786436 NAF786436 NKB786436 NTX786436 ODT786436 ONP786436 OXL786436 PHH786436 PRD786436 QAZ786436 QKV786436 QUR786436 REN786436 ROJ786436 RYF786436 SIB786436 SRX786436 TBT786436 TLP786436 TVL786436 UFH786436 UPD786436 UYZ786436 VIV786436 VSR786436 WCN786436 WMJ786436 WWF786436 X851972 JT851972 TP851972 ADL851972 ANH851972 AXD851972 BGZ851972 BQV851972 CAR851972 CKN851972 CUJ851972 DEF851972 DOB851972 DXX851972 EHT851972 ERP851972 FBL851972 FLH851972 FVD851972 GEZ851972 GOV851972 GYR851972 HIN851972 HSJ851972 ICF851972 IMB851972 IVX851972 JFT851972 JPP851972 JZL851972 KJH851972 KTD851972 LCZ851972 LMV851972 LWR851972 MGN851972 MQJ851972 NAF851972 NKB851972 NTX851972 ODT851972 ONP851972 OXL851972 PHH851972 PRD851972 QAZ851972 QKV851972 QUR851972 REN851972 ROJ851972 RYF851972 SIB851972 SRX851972 TBT851972 TLP851972 TVL851972 UFH851972 UPD851972 UYZ851972 VIV851972 VSR851972 WCN851972 WMJ851972 WWF851972 X917508 JT917508 TP917508 ADL917508 ANH917508 AXD917508 BGZ917508 BQV917508 CAR917508 CKN917508 CUJ917508 DEF917508 DOB917508 DXX917508 EHT917508 ERP917508 FBL917508 FLH917508 FVD917508 GEZ917508 GOV917508 GYR917508 HIN917508 HSJ917508 ICF917508 IMB917508 IVX917508 JFT917508 JPP917508 JZL917508 KJH917508 KTD917508 LCZ917508 LMV917508 LWR917508 MGN917508 MQJ917508 NAF917508 NKB917508 NTX917508 ODT917508 ONP917508 OXL917508 PHH917508 PRD917508 QAZ917508 QKV917508 QUR917508 REN917508 ROJ917508 RYF917508 SIB917508 SRX917508 TBT917508 TLP917508 TVL917508 UFH917508 UPD917508 UYZ917508 VIV917508 VSR917508 WCN917508 WMJ917508 WWF917508 X983044 JT983044 TP983044 ADL983044 ANH983044 AXD983044 BGZ983044 BQV983044 CAR983044 CKN983044 CUJ983044 DEF983044 DOB983044 DXX983044 EHT983044 ERP983044 FBL983044 FLH983044 FVD983044 GEZ983044 GOV983044 GYR983044 HIN983044 HSJ983044 ICF983044 IMB983044 IVX983044 JFT983044 JPP983044 JZL983044 KJH983044 KTD983044 LCZ983044 LMV983044 LWR983044 MGN983044 MQJ983044 NAF983044 NKB983044 NTX983044 ODT983044 ONP983044 OXL983044 PHH983044 PRD983044 QAZ983044 QKV983044 QUR983044 REN983044 ROJ983044 RYF983044 SIB983044 SRX983044 TBT983044 TLP983044 TVL983044 UFH983044 UPD983044 UYZ983044 VIV983044 VSR983044 WCN983044 WMJ983044">
      <formula1>2011</formula1>
      <formula2>2100</formula2>
    </dataValidation>
    <dataValidation allowBlank="1" showErrorMessage="1" promptTitle="Name" prompt="Enter name on Week 1." sqref="A4:F4"/>
    <dataValidation type="list" allowBlank="1" showErrorMessage="1" promptTitle="MONTH" prompt="Select month from drop-down menu." sqref="S4:U4">
      <formula1>$AG$4:$AG$15</formula1>
    </dataValidation>
    <dataValidation type="whole" allowBlank="1" showErrorMessage="1" promptTitle="Year" prompt="Enter year." sqref="X4">
      <formula1>2011</formula1>
      <formula2>2100</formula2>
    </dataValidation>
  </dataValidations>
  <printOptions horizontalCentered="1" verticalCentered="1"/>
  <pageMargins left="0.25" right="0.25" top="0.2" bottom="0.2" header="0.3" footer="0.3"/>
  <pageSetup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CO-71A</vt:lpstr>
      <vt:lpstr>DATA</vt:lpstr>
      <vt:lpstr>CO-71</vt:lpstr>
      <vt:lpstr>CommStations</vt:lpstr>
      <vt:lpstr>Month</vt:lpstr>
      <vt:lpstr>'CO-71'!Print_Area</vt:lpstr>
      <vt:lpstr>'CO-71A'!Print_Area</vt:lpstr>
    </vt:vector>
  </TitlesOfParts>
  <Company>TEXAS DPS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Joy, Ron</dc:creator>
  <cp:lastModifiedBy>Chernivec, Mike</cp:lastModifiedBy>
  <cp:lastPrinted>2020-08-16T04:23:12Z</cp:lastPrinted>
  <dcterms:created xsi:type="dcterms:W3CDTF">2016-07-20T19:38:15Z</dcterms:created>
  <dcterms:modified xsi:type="dcterms:W3CDTF">2021-02-02T18:40:25Z</dcterms:modified>
</cp:coreProperties>
</file>